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80" windowHeight="6795" activeTab="0"/>
  </bookViews>
  <sheets>
    <sheet name="PREMIOS" sheetId="1" r:id="rId1"/>
    <sheet name="Roberto" sheetId="2" r:id="rId2"/>
    <sheet name="S. Lázaro" sheetId="3" r:id="rId3"/>
    <sheet name="Julen" sheetId="4" r:id="rId4"/>
    <sheet name="S. RIfón" sheetId="5" r:id="rId5"/>
    <sheet name="Javi" sheetId="6" r:id="rId6"/>
    <sheet name="Antonio" sheetId="7" r:id="rId7"/>
  </sheets>
  <definedNames>
    <definedName name="_xlnm.Print_Area" localSheetId="0">'PREMIOS'!$A$1:$L$21</definedName>
  </definedNames>
  <calcPr fullCalcOnLoad="1"/>
</workbook>
</file>

<file path=xl/sharedStrings.xml><?xml version="1.0" encoding="utf-8"?>
<sst xmlns="http://schemas.openxmlformats.org/spreadsheetml/2006/main" count="177" uniqueCount="146">
  <si>
    <t>Roberto</t>
  </si>
  <si>
    <t>Corredores</t>
  </si>
  <si>
    <t>Precio</t>
  </si>
  <si>
    <t>Ganado</t>
  </si>
  <si>
    <t>Balance</t>
  </si>
  <si>
    <t>Final</t>
  </si>
  <si>
    <t>S. Lázaro</t>
  </si>
  <si>
    <t>Julian</t>
  </si>
  <si>
    <t>Javi</t>
  </si>
  <si>
    <t>S. Rifón</t>
  </si>
  <si>
    <t>GENERAL</t>
  </si>
  <si>
    <t>FAROLILLO</t>
  </si>
  <si>
    <t>MONTAÑA</t>
  </si>
  <si>
    <t>REGULARIDAD</t>
  </si>
  <si>
    <t>ETAPAS</t>
  </si>
  <si>
    <t>LIDER</t>
  </si>
  <si>
    <t>TOTAL</t>
  </si>
  <si>
    <t>Julen</t>
  </si>
  <si>
    <t>S.Lazaro</t>
  </si>
  <si>
    <t>S.Rifón</t>
  </si>
  <si>
    <t>GANANCIAS</t>
  </si>
  <si>
    <t>Antonio</t>
  </si>
  <si>
    <t>Zabel</t>
  </si>
  <si>
    <t>Mc Ewen</t>
  </si>
  <si>
    <t>EQUIPOS</t>
  </si>
  <si>
    <t>U. Osa</t>
  </si>
  <si>
    <t>O'Grady</t>
  </si>
  <si>
    <t>Jalabert</t>
  </si>
  <si>
    <t>O. Sevilla</t>
  </si>
  <si>
    <t>I. Glez. Galdeano</t>
  </si>
  <si>
    <t>L. Armstrong</t>
  </si>
  <si>
    <t>F. Simon</t>
  </si>
  <si>
    <t>Fred Rodriguez</t>
  </si>
  <si>
    <t>Van Bon</t>
  </si>
  <si>
    <t>J. E. Gutierrez</t>
  </si>
  <si>
    <t>LAMPRE</t>
  </si>
  <si>
    <t>CSC</t>
  </si>
  <si>
    <t>ONCE</t>
  </si>
  <si>
    <t>O. Freire</t>
  </si>
  <si>
    <t>S. Botero</t>
  </si>
  <si>
    <t>J. Beloki</t>
  </si>
  <si>
    <t>R. Rumsas</t>
  </si>
  <si>
    <t>J. Svorada</t>
  </si>
  <si>
    <t>I. Cuesta</t>
  </si>
  <si>
    <t>D. Frigo</t>
  </si>
  <si>
    <t>F. Baldato</t>
  </si>
  <si>
    <t>T. Rubiera</t>
  </si>
  <si>
    <t>L Brochard</t>
  </si>
  <si>
    <t>R. Verbrugghe</t>
  </si>
  <si>
    <t>I. Mayo</t>
  </si>
  <si>
    <t>KELME</t>
  </si>
  <si>
    <t>Mancebo</t>
  </si>
  <si>
    <t>Julich</t>
  </si>
  <si>
    <t>Merckx</t>
  </si>
  <si>
    <t>Garcia Acosta</t>
  </si>
  <si>
    <t>Livingstone</t>
  </si>
  <si>
    <t>Virenque</t>
  </si>
  <si>
    <t>Serpellini</t>
  </si>
  <si>
    <t>Hincapie</t>
  </si>
  <si>
    <t>Ekimov</t>
  </si>
  <si>
    <t>Moreau</t>
  </si>
  <si>
    <t>Cabello</t>
  </si>
  <si>
    <t>E. Magnien</t>
  </si>
  <si>
    <t>D. Rous</t>
  </si>
  <si>
    <t>H. Zubeldia</t>
  </si>
  <si>
    <t>Vasseur</t>
  </si>
  <si>
    <t>Bodrogy</t>
  </si>
  <si>
    <t>Segnier</t>
  </si>
  <si>
    <t>Bessy</t>
  </si>
  <si>
    <t>U. Bolts</t>
  </si>
  <si>
    <t>J. Wauters</t>
  </si>
  <si>
    <t>Wesseman</t>
  </si>
  <si>
    <t>Bortolami</t>
  </si>
  <si>
    <t>Sheffer</t>
  </si>
  <si>
    <t>Dufaux</t>
  </si>
  <si>
    <t>Velo</t>
  </si>
  <si>
    <t>Radaelli</t>
  </si>
  <si>
    <t>Bouyeur</t>
  </si>
  <si>
    <t>Hamilton</t>
  </si>
  <si>
    <t>Unai Etxebarria</t>
  </si>
  <si>
    <t>Andrea Tafi</t>
  </si>
  <si>
    <t>Serguei Baguet</t>
  </si>
  <si>
    <t>EUSKALTEL</t>
  </si>
  <si>
    <t>Vidal</t>
  </si>
  <si>
    <t>Blanco</t>
  </si>
  <si>
    <t>Luttemberger</t>
  </si>
  <si>
    <t>Nazon</t>
  </si>
  <si>
    <t>ALESSIO</t>
  </si>
  <si>
    <t>Laiseka</t>
  </si>
  <si>
    <t>Tauler</t>
  </si>
  <si>
    <t>Millar</t>
  </si>
  <si>
    <t>Olano</t>
  </si>
  <si>
    <t>Sastre</t>
  </si>
  <si>
    <t>Hunter</t>
  </si>
  <si>
    <t>Sorensen</t>
  </si>
  <si>
    <t>CREDIT AGRICOLE</t>
  </si>
  <si>
    <t>J.C Robin</t>
  </si>
  <si>
    <t>Samuel Sanchez</t>
  </si>
  <si>
    <t>S. Ivanov</t>
  </si>
  <si>
    <t>McGee</t>
  </si>
  <si>
    <t>Moreni</t>
  </si>
  <si>
    <t>Heras</t>
  </si>
  <si>
    <t>Leipheimer</t>
  </si>
  <si>
    <t>Atienza</t>
  </si>
  <si>
    <t>Hvastija</t>
  </si>
  <si>
    <t>Boogerd</t>
  </si>
  <si>
    <t>Horrillo</t>
  </si>
  <si>
    <t>Bertogliati</t>
  </si>
  <si>
    <t>Zberg</t>
  </si>
  <si>
    <t>Knaven</t>
  </si>
  <si>
    <t>Fagnini</t>
  </si>
  <si>
    <t>D. Etxebarria</t>
  </si>
  <si>
    <t>Kivilev</t>
  </si>
  <si>
    <t>Casper</t>
  </si>
  <si>
    <t>Dekker</t>
  </si>
  <si>
    <t>P. Gomez</t>
  </si>
  <si>
    <t>RABOBANK</t>
  </si>
  <si>
    <t>Halgand</t>
  </si>
  <si>
    <t>Santi Perez</t>
  </si>
  <si>
    <t>Igor Flores</t>
  </si>
  <si>
    <t>MAPEI</t>
  </si>
  <si>
    <t>TELEKOM</t>
  </si>
  <si>
    <t>Lelli</t>
  </si>
  <si>
    <t>Agnolutto</t>
  </si>
  <si>
    <t>Kirsipuu</t>
  </si>
  <si>
    <t>Belli</t>
  </si>
  <si>
    <t>Alvaro Glez Galdeano</t>
  </si>
  <si>
    <t>Hondo</t>
  </si>
  <si>
    <t>Peña</t>
  </si>
  <si>
    <t>Loda</t>
  </si>
  <si>
    <t>Serrano</t>
  </si>
  <si>
    <t>Basso</t>
  </si>
  <si>
    <t>Gotti</t>
  </si>
  <si>
    <t>Steels</t>
  </si>
  <si>
    <t>US POSTAL</t>
  </si>
  <si>
    <t>Arrizabalaga</t>
  </si>
  <si>
    <t>Chaurreau</t>
  </si>
  <si>
    <t>Azevedo</t>
  </si>
  <si>
    <t>Mario Aertts</t>
  </si>
  <si>
    <t>1º</t>
  </si>
  <si>
    <t>2º</t>
  </si>
  <si>
    <t>3º</t>
  </si>
  <si>
    <t>4º</t>
  </si>
  <si>
    <t>5º</t>
  </si>
  <si>
    <t>6º</t>
  </si>
  <si>
    <t>7º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</si>
</sst>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4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8" xfId="0" applyNumberFormat="1" applyFont="1" applyFill="1" applyBorder="1" applyAlignment="1">
      <alignment/>
    </xf>
    <xf numFmtId="2" fontId="1" fillId="0" borderId="3" xfId="0" applyNumberFormat="1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1" fillId="0" borderId="3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3" fillId="0" borderId="8" xfId="0" applyNumberFormat="1" applyFont="1" applyFill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8" fillId="0" borderId="0" xfId="0" applyNumberFormat="1" applyFont="1" applyBorder="1" applyAlignment="1">
      <alignment/>
    </xf>
    <xf numFmtId="2" fontId="0" fillId="2" borderId="0" xfId="0" applyNumberFormat="1" applyFont="1" applyFill="1" applyBorder="1" applyAlignment="1">
      <alignment/>
    </xf>
    <xf numFmtId="2" fontId="0" fillId="2" borderId="0" xfId="0" applyNumberFormat="1" applyFont="1" applyFill="1" applyAlignment="1">
      <alignment/>
    </xf>
    <xf numFmtId="2" fontId="0" fillId="2" borderId="8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2" fontId="0" fillId="0" borderId="9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2" fillId="0" borderId="0" xfId="0" applyNumberFormat="1" applyFont="1" applyFill="1" applyAlignment="1">
      <alignment/>
    </xf>
    <xf numFmtId="2" fontId="1" fillId="0" borderId="2" xfId="0" applyNumberFormat="1" applyFont="1" applyFill="1" applyBorder="1" applyAlignment="1">
      <alignment/>
    </xf>
    <xf numFmtId="2" fontId="1" fillId="0" borderId="4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2" fontId="5" fillId="0" borderId="2" xfId="0" applyNumberFormat="1" applyFont="1" applyFill="1" applyBorder="1" applyAlignment="1">
      <alignment/>
    </xf>
    <xf numFmtId="2" fontId="5" fillId="0" borderId="3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1" fontId="1" fillId="0" borderId="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1"/>
  <sheetViews>
    <sheetView tabSelected="1" zoomScale="75" zoomScaleNormal="75" workbookViewId="0" topLeftCell="A1">
      <selection activeCell="F10" sqref="F10"/>
    </sheetView>
  </sheetViews>
  <sheetFormatPr defaultColWidth="11.421875" defaultRowHeight="12.75"/>
  <cols>
    <col min="1" max="1" width="14.140625" style="5" bestFit="1" customWidth="1"/>
    <col min="2" max="2" width="11.00390625" style="5" bestFit="1" customWidth="1"/>
    <col min="3" max="4" width="5.57421875" style="5" customWidth="1"/>
    <col min="5" max="5" width="8.421875" style="5" bestFit="1" customWidth="1"/>
    <col min="6" max="6" width="6.28125" style="5" bestFit="1" customWidth="1"/>
    <col min="7" max="8" width="11.421875" style="5" customWidth="1"/>
    <col min="9" max="10" width="8.28125" style="5" customWidth="1"/>
    <col min="11" max="11" width="7.421875" style="5" customWidth="1"/>
    <col min="12" max="16384" width="11.421875" style="5" customWidth="1"/>
  </cols>
  <sheetData>
    <row r="3" spans="1:7" ht="12.75">
      <c r="A3" s="5" t="s">
        <v>10</v>
      </c>
      <c r="B3" s="5" t="s">
        <v>139</v>
      </c>
      <c r="C3" s="5">
        <v>9</v>
      </c>
      <c r="E3" s="5" t="s">
        <v>14</v>
      </c>
      <c r="F3" s="5" t="s">
        <v>139</v>
      </c>
      <c r="G3" s="5">
        <v>1.75</v>
      </c>
    </row>
    <row r="4" spans="2:7" ht="12.75">
      <c r="B4" s="5" t="s">
        <v>140</v>
      </c>
      <c r="C4" s="5">
        <v>6</v>
      </c>
      <c r="F4" s="5" t="s">
        <v>140</v>
      </c>
      <c r="G4" s="5">
        <v>0.75</v>
      </c>
    </row>
    <row r="5" spans="2:7" ht="12.75">
      <c r="B5" s="5" t="s">
        <v>141</v>
      </c>
      <c r="C5" s="5">
        <v>4</v>
      </c>
      <c r="F5" s="5" t="s">
        <v>141</v>
      </c>
      <c r="G5" s="5">
        <v>0.3</v>
      </c>
    </row>
    <row r="6" spans="2:7" ht="12.75">
      <c r="B6" s="5" t="s">
        <v>142</v>
      </c>
      <c r="C6" s="5">
        <v>3</v>
      </c>
      <c r="F6" s="5" t="s">
        <v>15</v>
      </c>
      <c r="G6" s="5">
        <v>0.2</v>
      </c>
    </row>
    <row r="7" spans="2:3" ht="12.75">
      <c r="B7" s="5" t="s">
        <v>143</v>
      </c>
      <c r="C7" s="5">
        <v>2</v>
      </c>
    </row>
    <row r="8" spans="2:7" ht="12.75">
      <c r="B8" s="5" t="s">
        <v>144</v>
      </c>
      <c r="C8" s="5">
        <v>1</v>
      </c>
      <c r="G8" s="5">
        <f>21*(G5+G4+G3)+20*G6</f>
        <v>62.8</v>
      </c>
    </row>
    <row r="9" spans="2:3" ht="12.75">
      <c r="B9" s="5" t="s">
        <v>145</v>
      </c>
      <c r="C9" s="5">
        <v>0.7</v>
      </c>
    </row>
    <row r="10" spans="2:3" ht="13.5" thickBot="1">
      <c r="B10" s="5" t="s">
        <v>11</v>
      </c>
      <c r="C10" s="5">
        <v>0.5</v>
      </c>
    </row>
    <row r="11" spans="3:11" ht="13.5" thickBot="1">
      <c r="C11" s="5">
        <f>SUM(C3:C10)</f>
        <v>26.2</v>
      </c>
      <c r="I11" s="54" t="s">
        <v>20</v>
      </c>
      <c r="J11" s="55"/>
      <c r="K11" s="19"/>
    </row>
    <row r="12" spans="1:12" ht="12.75">
      <c r="A12" s="5" t="s">
        <v>12</v>
      </c>
      <c r="B12" s="5">
        <v>2</v>
      </c>
      <c r="I12" s="9" t="s">
        <v>0</v>
      </c>
      <c r="J12" s="21">
        <f>Roberto!C23</f>
        <v>29.050000000000004</v>
      </c>
      <c r="K12" s="42">
        <f aca="true" t="shared" si="0" ref="K12:K17">J12-16</f>
        <v>13.050000000000004</v>
      </c>
      <c r="L12" s="5">
        <v>13</v>
      </c>
    </row>
    <row r="13" spans="2:12" ht="12.75">
      <c r="B13" s="5">
        <v>0.5</v>
      </c>
      <c r="I13" s="9" t="s">
        <v>17</v>
      </c>
      <c r="J13" s="21">
        <f>Julen!C30</f>
        <v>6.35</v>
      </c>
      <c r="K13" s="42">
        <f t="shared" si="0"/>
        <v>-9.65</v>
      </c>
      <c r="L13" s="5">
        <v>-9.5</v>
      </c>
    </row>
    <row r="14" spans="1:12" ht="12.75">
      <c r="A14" s="5" t="s">
        <v>13</v>
      </c>
      <c r="B14" s="5">
        <v>2</v>
      </c>
      <c r="I14" s="9" t="s">
        <v>18</v>
      </c>
      <c r="J14" s="21">
        <f>'S. Lázaro'!C19</f>
        <v>19.2</v>
      </c>
      <c r="K14" s="42">
        <f t="shared" si="0"/>
        <v>3.1999999999999993</v>
      </c>
      <c r="L14" s="5">
        <v>3</v>
      </c>
    </row>
    <row r="15" spans="2:12" ht="12.75">
      <c r="B15" s="5">
        <v>0.5</v>
      </c>
      <c r="I15" s="9" t="s">
        <v>19</v>
      </c>
      <c r="J15" s="21">
        <f>'S. RIfón'!C26</f>
        <v>11.9</v>
      </c>
      <c r="K15" s="42">
        <f t="shared" si="0"/>
        <v>-4.1</v>
      </c>
      <c r="L15" s="53">
        <v>-4</v>
      </c>
    </row>
    <row r="16" spans="1:12" ht="12.75">
      <c r="A16" s="5" t="s">
        <v>24</v>
      </c>
      <c r="B16" s="5">
        <v>1.5</v>
      </c>
      <c r="I16" s="9" t="s">
        <v>8</v>
      </c>
      <c r="J16" s="21">
        <f>Javi!C26</f>
        <v>9.7</v>
      </c>
      <c r="K16" s="42">
        <f t="shared" si="0"/>
        <v>-6.300000000000001</v>
      </c>
      <c r="L16" s="53">
        <v>-6</v>
      </c>
    </row>
    <row r="17" spans="2:12" ht="12.75">
      <c r="B17" s="5">
        <v>0.5</v>
      </c>
      <c r="I17" s="17" t="s">
        <v>21</v>
      </c>
      <c r="J17" s="21">
        <f>Antonio!C17</f>
        <v>19.799999999999997</v>
      </c>
      <c r="K17" s="42">
        <f t="shared" si="0"/>
        <v>3.799999999999997</v>
      </c>
      <c r="L17" s="53">
        <v>3.5</v>
      </c>
    </row>
    <row r="18" spans="9:12" ht="13.5" thickBot="1">
      <c r="I18" s="18"/>
      <c r="J18" s="43">
        <f>SUM(J12:J17)</f>
        <v>96.00000000000001</v>
      </c>
      <c r="K18" s="44">
        <f>SUM(K12:K17)</f>
        <v>0</v>
      </c>
      <c r="L18" s="5">
        <f>SUM(L12:L17)</f>
        <v>0</v>
      </c>
    </row>
    <row r="20" ht="12.75">
      <c r="B20" s="5">
        <f>SUM(B12:B19)</f>
        <v>7</v>
      </c>
    </row>
    <row r="21" spans="5:6" ht="12.75">
      <c r="E21" s="5" t="s">
        <v>16</v>
      </c>
      <c r="F21" s="5">
        <f>C11+B20+G8</f>
        <v>96</v>
      </c>
    </row>
  </sheetData>
  <mergeCells count="1">
    <mergeCell ref="I11:J11"/>
  </mergeCells>
  <printOptions/>
  <pageMargins left="0.75" right="0.75" top="1" bottom="1" header="0" footer="0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zoomScale="75" zoomScaleNormal="75" workbookViewId="0" topLeftCell="A1">
      <pane xSplit="2" topLeftCell="C1" activePane="topRight" state="frozen"/>
      <selection pane="topLeft" activeCell="A1" sqref="A1"/>
      <selection pane="topRight" activeCell="Z23" sqref="Z23"/>
    </sheetView>
  </sheetViews>
  <sheetFormatPr defaultColWidth="11.421875" defaultRowHeight="12.75"/>
  <cols>
    <col min="1" max="1" width="14.28125" style="13" bestFit="1" customWidth="1"/>
    <col min="2" max="2" width="8.140625" style="13" customWidth="1"/>
    <col min="3" max="3" width="9.140625" style="13" customWidth="1"/>
    <col min="4" max="4" width="8.7109375" style="13" customWidth="1"/>
    <col min="5" max="13" width="4.57421875" style="13" customWidth="1"/>
    <col min="14" max="14" width="4.57421875" style="13" bestFit="1" customWidth="1"/>
    <col min="15" max="25" width="4.57421875" style="13" customWidth="1"/>
    <col min="26" max="26" width="6.8515625" style="13" bestFit="1" customWidth="1"/>
    <col min="27" max="16384" width="11.421875" style="13" customWidth="1"/>
  </cols>
  <sheetData>
    <row r="1" ht="18">
      <c r="A1" s="10" t="s">
        <v>0</v>
      </c>
    </row>
    <row r="2" ht="2.25" customHeight="1"/>
    <row r="3" spans="1:26" s="16" customFormat="1" ht="12.75">
      <c r="A3" s="11" t="s">
        <v>1</v>
      </c>
      <c r="B3" s="12" t="s">
        <v>2</v>
      </c>
      <c r="C3" s="12" t="s">
        <v>3</v>
      </c>
      <c r="D3" s="12" t="s">
        <v>4</v>
      </c>
      <c r="E3" s="12">
        <v>1</v>
      </c>
      <c r="F3" s="12">
        <v>2</v>
      </c>
      <c r="G3" s="12">
        <v>3</v>
      </c>
      <c r="H3" s="12">
        <v>4</v>
      </c>
      <c r="I3" s="12">
        <v>5</v>
      </c>
      <c r="J3" s="12">
        <v>6</v>
      </c>
      <c r="K3" s="12">
        <v>7</v>
      </c>
      <c r="L3" s="12">
        <v>8</v>
      </c>
      <c r="M3" s="12">
        <v>9</v>
      </c>
      <c r="N3" s="12">
        <v>10</v>
      </c>
      <c r="O3" s="12">
        <v>11</v>
      </c>
      <c r="P3" s="12">
        <v>12</v>
      </c>
      <c r="Q3" s="12">
        <v>13</v>
      </c>
      <c r="R3" s="12">
        <v>14</v>
      </c>
      <c r="S3" s="12">
        <v>15</v>
      </c>
      <c r="T3" s="12">
        <v>16</v>
      </c>
      <c r="U3" s="12">
        <v>17</v>
      </c>
      <c r="V3" s="12">
        <v>18</v>
      </c>
      <c r="W3" s="12">
        <v>19</v>
      </c>
      <c r="X3" s="12">
        <v>20</v>
      </c>
      <c r="Y3" s="12">
        <v>21</v>
      </c>
      <c r="Z3" s="14" t="s">
        <v>5</v>
      </c>
    </row>
    <row r="4" spans="1:26" ht="12.75">
      <c r="A4" s="15" t="s">
        <v>38</v>
      </c>
      <c r="B4" s="21">
        <v>1.6</v>
      </c>
      <c r="C4" s="21">
        <f>SUM(E4:Z4)</f>
        <v>2.5</v>
      </c>
      <c r="D4" s="35">
        <f>C4-B4</f>
        <v>0.8999999999999999</v>
      </c>
      <c r="E4" s="21"/>
      <c r="F4" s="21"/>
      <c r="G4" s="21">
        <v>1.75</v>
      </c>
      <c r="H4" s="21"/>
      <c r="I4" s="21"/>
      <c r="J4" s="21"/>
      <c r="K4" s="21">
        <v>0.75</v>
      </c>
      <c r="L4" s="21"/>
      <c r="M4" s="38"/>
      <c r="N4" s="38"/>
      <c r="O4" s="38"/>
      <c r="P4" s="38"/>
      <c r="Q4" s="38"/>
      <c r="R4" s="39"/>
      <c r="S4" s="38"/>
      <c r="T4" s="38"/>
      <c r="U4" s="38"/>
      <c r="V4" s="38"/>
      <c r="W4" s="38"/>
      <c r="X4" s="38"/>
      <c r="Y4" s="38"/>
      <c r="Z4" s="40"/>
    </row>
    <row r="5" spans="1:26" ht="12.75">
      <c r="A5" s="15" t="s">
        <v>40</v>
      </c>
      <c r="B5" s="21">
        <v>3.9</v>
      </c>
      <c r="C5" s="21">
        <f aca="true" t="shared" si="0" ref="C5:C22">SUM(E5:Z5)</f>
        <v>7.05</v>
      </c>
      <c r="D5" s="35">
        <f aca="true" t="shared" si="1" ref="D5:D23">C5-B5</f>
        <v>3.15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>
        <v>0.75</v>
      </c>
      <c r="Q5" s="21">
        <v>0.3</v>
      </c>
      <c r="R5" s="21"/>
      <c r="S5" s="21"/>
      <c r="T5" s="21"/>
      <c r="U5" s="21"/>
      <c r="V5" s="21"/>
      <c r="W5" s="21"/>
      <c r="X5" s="21"/>
      <c r="Y5" s="21"/>
      <c r="Z5" s="23">
        <v>6</v>
      </c>
    </row>
    <row r="6" spans="1:26" ht="12.75">
      <c r="A6" s="15" t="s">
        <v>39</v>
      </c>
      <c r="B6" s="21">
        <v>3.4</v>
      </c>
      <c r="C6" s="21">
        <f t="shared" si="0"/>
        <v>6.5</v>
      </c>
      <c r="D6" s="35">
        <f t="shared" si="1"/>
        <v>3.1</v>
      </c>
      <c r="E6" s="21"/>
      <c r="F6" s="21"/>
      <c r="G6" s="21"/>
      <c r="H6" s="21"/>
      <c r="I6" s="21"/>
      <c r="J6" s="21"/>
      <c r="K6" s="21"/>
      <c r="L6" s="21"/>
      <c r="M6" s="21"/>
      <c r="N6" s="21">
        <v>1.75</v>
      </c>
      <c r="O6" s="21"/>
      <c r="P6" s="21"/>
      <c r="Q6" s="21"/>
      <c r="R6" s="21"/>
      <c r="S6" s="21"/>
      <c r="T6" s="21">
        <v>1.75</v>
      </c>
      <c r="U6" s="21"/>
      <c r="V6" s="21"/>
      <c r="W6" s="21"/>
      <c r="X6" s="21"/>
      <c r="Y6" s="21"/>
      <c r="Z6" s="23">
        <v>3</v>
      </c>
    </row>
    <row r="7" spans="1:26" ht="12.75">
      <c r="A7" s="15" t="s">
        <v>41</v>
      </c>
      <c r="B7" s="21">
        <v>0.7</v>
      </c>
      <c r="C7" s="21">
        <f t="shared" si="0"/>
        <v>5.05</v>
      </c>
      <c r="D7" s="35">
        <f t="shared" si="1"/>
        <v>4.35</v>
      </c>
      <c r="E7" s="21">
        <v>0.3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>
        <v>0.75</v>
      </c>
      <c r="Y7" s="21"/>
      <c r="Z7" s="23">
        <v>4</v>
      </c>
    </row>
    <row r="8" spans="1:26" ht="12.75">
      <c r="A8" s="15" t="s">
        <v>42</v>
      </c>
      <c r="B8" s="21">
        <v>0.3</v>
      </c>
      <c r="C8" s="21">
        <f t="shared" si="0"/>
        <v>0</v>
      </c>
      <c r="D8" s="36">
        <f t="shared" si="1"/>
        <v>-0.3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3"/>
    </row>
    <row r="9" spans="1:26" ht="12.75">
      <c r="A9" s="15" t="s">
        <v>25</v>
      </c>
      <c r="B9" s="21">
        <v>0.2</v>
      </c>
      <c r="C9" s="21">
        <f t="shared" si="0"/>
        <v>0.3</v>
      </c>
      <c r="D9" s="35">
        <f t="shared" si="1"/>
        <v>0.09999999999999998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>
        <v>0.3</v>
      </c>
      <c r="W9" s="21"/>
      <c r="X9" s="21"/>
      <c r="Y9" s="21"/>
      <c r="Z9" s="23"/>
    </row>
    <row r="10" spans="1:26" ht="12.75">
      <c r="A10" s="15" t="s">
        <v>43</v>
      </c>
      <c r="B10" s="21">
        <v>0.3</v>
      </c>
      <c r="C10" s="21">
        <f t="shared" si="0"/>
        <v>0</v>
      </c>
      <c r="D10" s="36">
        <f t="shared" si="1"/>
        <v>-0.3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3"/>
    </row>
    <row r="11" spans="1:26" ht="12.75">
      <c r="A11" s="15" t="s">
        <v>46</v>
      </c>
      <c r="B11" s="21">
        <v>0.2</v>
      </c>
      <c r="C11" s="21">
        <f t="shared" si="0"/>
        <v>0</v>
      </c>
      <c r="D11" s="36">
        <f t="shared" si="1"/>
        <v>-0.2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3"/>
    </row>
    <row r="12" spans="1:26" ht="12.75">
      <c r="A12" s="15" t="s">
        <v>45</v>
      </c>
      <c r="B12" s="21">
        <v>0.4</v>
      </c>
      <c r="C12" s="21">
        <f t="shared" si="0"/>
        <v>0.6</v>
      </c>
      <c r="D12" s="35">
        <f t="shared" si="1"/>
        <v>0.19999999999999996</v>
      </c>
      <c r="E12" s="21"/>
      <c r="F12" s="21"/>
      <c r="G12" s="21"/>
      <c r="H12" s="21">
        <v>0.3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>
        <v>0.3</v>
      </c>
      <c r="Z12" s="23"/>
    </row>
    <row r="13" spans="1:26" ht="12.75">
      <c r="A13" s="15" t="s">
        <v>44</v>
      </c>
      <c r="B13" s="21">
        <v>2</v>
      </c>
      <c r="C13" s="21">
        <f t="shared" si="0"/>
        <v>1.75</v>
      </c>
      <c r="D13" s="36">
        <f t="shared" si="1"/>
        <v>-0.25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>
        <v>1.75</v>
      </c>
      <c r="W13" s="21"/>
      <c r="X13" s="21"/>
      <c r="Y13" s="21"/>
      <c r="Z13" s="23"/>
    </row>
    <row r="14" spans="1:26" ht="12.75">
      <c r="A14" s="15" t="s">
        <v>31</v>
      </c>
      <c r="B14" s="21">
        <v>0.3</v>
      </c>
      <c r="C14" s="21">
        <f t="shared" si="0"/>
        <v>1.75</v>
      </c>
      <c r="D14" s="35">
        <f t="shared" si="1"/>
        <v>1.45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>
        <v>1.75</v>
      </c>
      <c r="X14" s="21"/>
      <c r="Y14" s="21"/>
      <c r="Z14" s="23"/>
    </row>
    <row r="15" spans="1:26" ht="12.75">
      <c r="A15" s="15" t="s">
        <v>32</v>
      </c>
      <c r="B15" s="21">
        <v>0.6</v>
      </c>
      <c r="C15" s="21">
        <f t="shared" si="0"/>
        <v>0</v>
      </c>
      <c r="D15" s="36">
        <f t="shared" si="1"/>
        <v>-0.6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3"/>
    </row>
    <row r="16" spans="1:26" ht="12.75">
      <c r="A16" s="15" t="s">
        <v>33</v>
      </c>
      <c r="B16" s="21">
        <v>0.3</v>
      </c>
      <c r="C16" s="21">
        <f t="shared" si="0"/>
        <v>0</v>
      </c>
      <c r="D16" s="36">
        <f t="shared" si="1"/>
        <v>-0.3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3"/>
    </row>
    <row r="17" spans="1:26" ht="12.75">
      <c r="A17" s="15" t="s">
        <v>47</v>
      </c>
      <c r="B17" s="21">
        <v>0.4</v>
      </c>
      <c r="C17" s="21">
        <f t="shared" si="0"/>
        <v>0</v>
      </c>
      <c r="D17" s="36">
        <f t="shared" si="1"/>
        <v>-0.4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3"/>
    </row>
    <row r="18" spans="1:26" ht="12.75">
      <c r="A18" s="15" t="s">
        <v>34</v>
      </c>
      <c r="B18" s="21">
        <v>0.4</v>
      </c>
      <c r="C18" s="21">
        <f t="shared" si="0"/>
        <v>0</v>
      </c>
      <c r="D18" s="36">
        <f t="shared" si="1"/>
        <v>-0.4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W18" s="21"/>
      <c r="X18" s="21"/>
      <c r="Y18" s="21"/>
      <c r="Z18" s="23"/>
    </row>
    <row r="19" spans="1:26" ht="12.75">
      <c r="A19" s="15" t="s">
        <v>48</v>
      </c>
      <c r="B19" s="21">
        <v>0.2</v>
      </c>
      <c r="C19" s="21">
        <f t="shared" si="0"/>
        <v>0</v>
      </c>
      <c r="D19" s="36">
        <f t="shared" si="1"/>
        <v>-0.2</v>
      </c>
      <c r="E19" s="21"/>
      <c r="F19" s="21"/>
      <c r="G19" s="21"/>
      <c r="H19" s="21"/>
      <c r="I19" s="21"/>
      <c r="J19" s="21"/>
      <c r="K19" s="21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40"/>
    </row>
    <row r="20" spans="1:26" ht="12.75">
      <c r="A20" s="15" t="s">
        <v>35</v>
      </c>
      <c r="B20" s="21">
        <v>0.3</v>
      </c>
      <c r="C20" s="21">
        <f t="shared" si="0"/>
        <v>0</v>
      </c>
      <c r="D20" s="36">
        <f t="shared" si="1"/>
        <v>-0.3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3"/>
    </row>
    <row r="21" spans="1:26" ht="12.75">
      <c r="A21" s="15" t="s">
        <v>36</v>
      </c>
      <c r="B21" s="21">
        <v>0.2</v>
      </c>
      <c r="C21" s="21">
        <f t="shared" si="0"/>
        <v>0.3</v>
      </c>
      <c r="D21" s="35">
        <f t="shared" si="1"/>
        <v>0.09999999999999998</v>
      </c>
      <c r="E21" s="21"/>
      <c r="F21" s="21"/>
      <c r="G21" s="21"/>
      <c r="H21" s="21"/>
      <c r="I21" s="21">
        <v>0.3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3"/>
    </row>
    <row r="22" spans="1:26" ht="12.75">
      <c r="A22" s="15" t="s">
        <v>37</v>
      </c>
      <c r="B22" s="21">
        <v>0.3</v>
      </c>
      <c r="C22" s="21">
        <f t="shared" si="0"/>
        <v>3.25</v>
      </c>
      <c r="D22" s="35">
        <f t="shared" si="1"/>
        <v>2.95</v>
      </c>
      <c r="E22" s="21"/>
      <c r="F22" s="21"/>
      <c r="G22" s="21"/>
      <c r="H22" s="21"/>
      <c r="I22" s="21">
        <v>1.75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3">
        <v>1.5</v>
      </c>
    </row>
    <row r="23" spans="1:26" s="16" customFormat="1" ht="12.75">
      <c r="A23" s="11"/>
      <c r="B23" s="24">
        <f>SUM(B4:B22)</f>
        <v>16</v>
      </c>
      <c r="C23" s="24">
        <f>SUM(C4:C22)</f>
        <v>29.050000000000004</v>
      </c>
      <c r="D23" s="24">
        <f t="shared" si="1"/>
        <v>13.050000000000004</v>
      </c>
      <c r="E23" s="25">
        <f aca="true" t="shared" si="2" ref="E23:Z23">SUM(E4:E22)</f>
        <v>0.3</v>
      </c>
      <c r="F23" s="25">
        <f t="shared" si="2"/>
        <v>0</v>
      </c>
      <c r="G23" s="25">
        <f t="shared" si="2"/>
        <v>1.75</v>
      </c>
      <c r="H23" s="25">
        <f t="shared" si="2"/>
        <v>0.3</v>
      </c>
      <c r="I23" s="25">
        <f t="shared" si="2"/>
        <v>2.05</v>
      </c>
      <c r="J23" s="25">
        <f t="shared" si="2"/>
        <v>0</v>
      </c>
      <c r="K23" s="25">
        <f t="shared" si="2"/>
        <v>0.75</v>
      </c>
      <c r="L23" s="25">
        <f t="shared" si="2"/>
        <v>0</v>
      </c>
      <c r="M23" s="25">
        <f t="shared" si="2"/>
        <v>0</v>
      </c>
      <c r="N23" s="25">
        <f t="shared" si="2"/>
        <v>1.75</v>
      </c>
      <c r="O23" s="25">
        <f t="shared" si="2"/>
        <v>0</v>
      </c>
      <c r="P23" s="25">
        <f t="shared" si="2"/>
        <v>0.75</v>
      </c>
      <c r="Q23" s="25">
        <f t="shared" si="2"/>
        <v>0.3</v>
      </c>
      <c r="R23" s="25">
        <f t="shared" si="2"/>
        <v>0</v>
      </c>
      <c r="S23" s="25">
        <f t="shared" si="2"/>
        <v>0</v>
      </c>
      <c r="T23" s="25">
        <f t="shared" si="2"/>
        <v>1.75</v>
      </c>
      <c r="U23" s="25">
        <f t="shared" si="2"/>
        <v>0</v>
      </c>
      <c r="V23" s="25">
        <f t="shared" si="2"/>
        <v>2.05</v>
      </c>
      <c r="W23" s="25">
        <f t="shared" si="2"/>
        <v>1.75</v>
      </c>
      <c r="X23" s="25">
        <f t="shared" si="2"/>
        <v>0.75</v>
      </c>
      <c r="Y23" s="25">
        <f t="shared" si="2"/>
        <v>0.3</v>
      </c>
      <c r="Z23" s="25">
        <f t="shared" si="2"/>
        <v>14.5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9"/>
  <sheetViews>
    <sheetView zoomScale="75" zoomScaleNormal="75" workbookViewId="0" topLeftCell="A1">
      <selection activeCell="D7" sqref="D7"/>
    </sheetView>
  </sheetViews>
  <sheetFormatPr defaultColWidth="11.421875" defaultRowHeight="12.75"/>
  <cols>
    <col min="1" max="1" width="14.8515625" style="0" bestFit="1" customWidth="1"/>
    <col min="2" max="2" width="8.140625" style="0" customWidth="1"/>
    <col min="3" max="3" width="9.140625" style="0" customWidth="1"/>
    <col min="4" max="4" width="9.421875" style="0" customWidth="1"/>
    <col min="5" max="25" width="4.140625" style="0" customWidth="1"/>
    <col min="26" max="26" width="6.421875" style="6" customWidth="1"/>
  </cols>
  <sheetData>
    <row r="1" ht="18">
      <c r="A1" s="1" t="s">
        <v>6</v>
      </c>
    </row>
    <row r="3" spans="1:26" ht="12.75">
      <c r="A3" s="3" t="s">
        <v>1</v>
      </c>
      <c r="B3" s="4" t="s">
        <v>2</v>
      </c>
      <c r="C3" s="4" t="s">
        <v>3</v>
      </c>
      <c r="D3" s="4" t="s">
        <v>4</v>
      </c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>
        <v>11</v>
      </c>
      <c r="P3" s="4">
        <v>12</v>
      </c>
      <c r="Q3" s="4">
        <v>13</v>
      </c>
      <c r="R3" s="4">
        <v>14</v>
      </c>
      <c r="S3" s="4">
        <v>15</v>
      </c>
      <c r="T3" s="4">
        <v>16</v>
      </c>
      <c r="U3" s="4">
        <v>17</v>
      </c>
      <c r="V3" s="4">
        <v>18</v>
      </c>
      <c r="W3" s="4">
        <v>19</v>
      </c>
      <c r="X3" s="4">
        <v>20</v>
      </c>
      <c r="Y3" s="4">
        <v>21</v>
      </c>
      <c r="Z3" s="7" t="s">
        <v>5</v>
      </c>
    </row>
    <row r="4" spans="1:26" ht="12.75">
      <c r="A4" s="2" t="s">
        <v>22</v>
      </c>
      <c r="B4" s="30">
        <v>4.2</v>
      </c>
      <c r="C4" s="30">
        <f aca="true" t="shared" si="0" ref="C4:C18">SUM(E4:Z4)</f>
        <v>4.25</v>
      </c>
      <c r="D4" s="41">
        <f>C4-B4</f>
        <v>0.04999999999999982</v>
      </c>
      <c r="E4" s="31"/>
      <c r="F4" s="31">
        <v>0.75</v>
      </c>
      <c r="G4" s="31">
        <v>0.3</v>
      </c>
      <c r="H4" s="31">
        <v>0.75</v>
      </c>
      <c r="I4" s="31">
        <v>0.2</v>
      </c>
      <c r="J4" s="31"/>
      <c r="K4" s="31">
        <v>1.75</v>
      </c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2">
        <v>0.5</v>
      </c>
    </row>
    <row r="5" spans="1:26" s="5" customFormat="1" ht="12.75">
      <c r="A5" s="8" t="s">
        <v>23</v>
      </c>
      <c r="B5" s="26">
        <v>4</v>
      </c>
      <c r="C5" s="26">
        <f t="shared" si="0"/>
        <v>7.8999999999999995</v>
      </c>
      <c r="D5" s="41">
        <f aca="true" t="shared" si="1" ref="D5:D19">C5-B5</f>
        <v>3.8999999999999995</v>
      </c>
      <c r="E5" s="21"/>
      <c r="F5" s="21">
        <v>0.3</v>
      </c>
      <c r="G5" s="21">
        <v>0.75</v>
      </c>
      <c r="H5" s="21">
        <v>1.75</v>
      </c>
      <c r="I5" s="21"/>
      <c r="J5" s="21">
        <v>0.75</v>
      </c>
      <c r="K5" s="21">
        <v>0.3</v>
      </c>
      <c r="L5" s="21"/>
      <c r="M5" s="21">
        <v>0.3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>
        <v>1.75</v>
      </c>
      <c r="Z5" s="23">
        <v>2</v>
      </c>
    </row>
    <row r="6" spans="1:26" s="5" customFormat="1" ht="12.75">
      <c r="A6" s="8" t="s">
        <v>26</v>
      </c>
      <c r="B6" s="26">
        <v>3.6</v>
      </c>
      <c r="C6" s="26">
        <f t="shared" si="0"/>
        <v>1.05</v>
      </c>
      <c r="D6" s="37">
        <f t="shared" si="1"/>
        <v>-2.55</v>
      </c>
      <c r="E6" s="21"/>
      <c r="F6" s="21"/>
      <c r="G6" s="21"/>
      <c r="H6" s="21"/>
      <c r="I6" s="21"/>
      <c r="J6" s="21">
        <v>0.3</v>
      </c>
      <c r="K6" s="21"/>
      <c r="L6" s="21"/>
      <c r="M6" s="21"/>
      <c r="N6" s="21"/>
      <c r="O6" s="21">
        <v>0.75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3"/>
    </row>
    <row r="7" spans="1:26" s="5" customFormat="1" ht="12.75">
      <c r="A7" s="8" t="s">
        <v>27</v>
      </c>
      <c r="B7" s="26">
        <v>1.5</v>
      </c>
      <c r="C7" s="26">
        <f t="shared" si="0"/>
        <v>2.75</v>
      </c>
      <c r="D7" s="41">
        <f t="shared" si="1"/>
        <v>1.25</v>
      </c>
      <c r="E7" s="21">
        <v>0.75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3">
        <v>2</v>
      </c>
    </row>
    <row r="8" spans="1:26" s="5" customFormat="1" ht="12.75">
      <c r="A8" s="8" t="s">
        <v>83</v>
      </c>
      <c r="B8" s="26">
        <v>0.2</v>
      </c>
      <c r="C8" s="26">
        <f t="shared" si="0"/>
        <v>0</v>
      </c>
      <c r="D8" s="37">
        <f aca="true" t="shared" si="2" ref="D8:D15">C8-B8</f>
        <v>-0.2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3"/>
    </row>
    <row r="9" spans="1:26" s="5" customFormat="1" ht="12.75">
      <c r="A9" s="8" t="s">
        <v>84</v>
      </c>
      <c r="B9" s="26">
        <v>0.5</v>
      </c>
      <c r="C9" s="26">
        <f t="shared" si="0"/>
        <v>0</v>
      </c>
      <c r="D9" s="37">
        <f t="shared" si="2"/>
        <v>-0.5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3"/>
    </row>
    <row r="10" spans="1:26" s="5" customFormat="1" ht="12.75">
      <c r="A10" s="8" t="s">
        <v>85</v>
      </c>
      <c r="B10" s="26">
        <v>0.2</v>
      </c>
      <c r="C10" s="26">
        <f t="shared" si="0"/>
        <v>0</v>
      </c>
      <c r="D10" s="37">
        <f t="shared" si="2"/>
        <v>-0.2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3"/>
    </row>
    <row r="11" spans="1:26" s="5" customFormat="1" ht="12.75">
      <c r="A11" s="8" t="s">
        <v>86</v>
      </c>
      <c r="B11" s="26">
        <v>0.4</v>
      </c>
      <c r="C11" s="26">
        <f t="shared" si="0"/>
        <v>0.75</v>
      </c>
      <c r="D11" s="37">
        <f t="shared" si="2"/>
        <v>0.35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>
        <v>0.75</v>
      </c>
      <c r="Z11" s="23"/>
    </row>
    <row r="12" spans="1:26" s="5" customFormat="1" ht="12.75">
      <c r="A12" s="8" t="s">
        <v>88</v>
      </c>
      <c r="B12" s="26">
        <v>0.2</v>
      </c>
      <c r="C12" s="26">
        <f t="shared" si="0"/>
        <v>0</v>
      </c>
      <c r="D12" s="37">
        <f t="shared" si="2"/>
        <v>-0.2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3"/>
    </row>
    <row r="13" spans="1:26" s="5" customFormat="1" ht="12.75">
      <c r="A13" s="8" t="s">
        <v>89</v>
      </c>
      <c r="B13" s="26">
        <v>0.2</v>
      </c>
      <c r="C13" s="26">
        <f t="shared" si="0"/>
        <v>0</v>
      </c>
      <c r="D13" s="37">
        <f t="shared" si="2"/>
        <v>-0.2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38"/>
      <c r="R13" s="38"/>
      <c r="S13" s="38"/>
      <c r="T13" s="38"/>
      <c r="U13" s="38"/>
      <c r="V13" s="38"/>
      <c r="W13" s="38"/>
      <c r="X13" s="38"/>
      <c r="Y13" s="38"/>
      <c r="Z13" s="40"/>
    </row>
    <row r="14" spans="1:26" s="5" customFormat="1" ht="12.75">
      <c r="A14" s="8" t="s">
        <v>90</v>
      </c>
      <c r="B14" s="26">
        <v>0.2</v>
      </c>
      <c r="C14" s="26">
        <f t="shared" si="0"/>
        <v>1.75</v>
      </c>
      <c r="D14" s="41">
        <f t="shared" si="2"/>
        <v>1.55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>
        <v>1.75</v>
      </c>
      <c r="S14" s="21"/>
      <c r="T14" s="21"/>
      <c r="U14" s="21"/>
      <c r="V14" s="21"/>
      <c r="W14" s="21"/>
      <c r="X14" s="21"/>
      <c r="Y14" s="21"/>
      <c r="Z14" s="23"/>
    </row>
    <row r="15" spans="1:26" s="5" customFormat="1" ht="12.75">
      <c r="A15" s="8" t="s">
        <v>91</v>
      </c>
      <c r="B15" s="26">
        <v>0.2</v>
      </c>
      <c r="C15" s="26">
        <f t="shared" si="0"/>
        <v>0</v>
      </c>
      <c r="D15" s="37">
        <f t="shared" si="2"/>
        <v>-0.2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3"/>
    </row>
    <row r="16" spans="1:26" s="5" customFormat="1" ht="12.75">
      <c r="A16" s="8" t="s">
        <v>92</v>
      </c>
      <c r="B16" s="26">
        <v>0.2</v>
      </c>
      <c r="C16" s="26">
        <f t="shared" si="0"/>
        <v>0.75</v>
      </c>
      <c r="D16" s="41">
        <f t="shared" si="1"/>
        <v>0.55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>
        <v>0.75</v>
      </c>
      <c r="V16" s="21"/>
      <c r="W16" s="21"/>
      <c r="X16" s="21"/>
      <c r="Y16" s="21"/>
      <c r="Z16" s="23"/>
    </row>
    <row r="17" spans="1:26" s="5" customFormat="1" ht="12.75">
      <c r="A17" s="8" t="s">
        <v>93</v>
      </c>
      <c r="B17" s="26">
        <v>0.2</v>
      </c>
      <c r="C17" s="26">
        <f t="shared" si="0"/>
        <v>0</v>
      </c>
      <c r="D17" s="37">
        <f t="shared" si="1"/>
        <v>-0.2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3"/>
    </row>
    <row r="18" spans="1:26" s="5" customFormat="1" ht="12.75">
      <c r="A18" s="8" t="s">
        <v>87</v>
      </c>
      <c r="B18" s="26">
        <v>0.2</v>
      </c>
      <c r="C18" s="26">
        <f t="shared" si="0"/>
        <v>0</v>
      </c>
      <c r="D18" s="37">
        <f t="shared" si="1"/>
        <v>-0.2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3"/>
    </row>
    <row r="19" spans="1:26" ht="12.75">
      <c r="A19" s="3"/>
      <c r="B19" s="28">
        <f>SUM(B4:B18)</f>
        <v>15.999999999999993</v>
      </c>
      <c r="C19" s="28">
        <f>SUM(C4:C18)</f>
        <v>19.2</v>
      </c>
      <c r="D19" s="28">
        <f t="shared" si="1"/>
        <v>3.2000000000000064</v>
      </c>
      <c r="E19" s="29">
        <f aca="true" t="shared" si="3" ref="E19:Z19">SUM(E4:E18)</f>
        <v>0.75</v>
      </c>
      <c r="F19" s="29">
        <f t="shared" si="3"/>
        <v>1.05</v>
      </c>
      <c r="G19" s="29">
        <f t="shared" si="3"/>
        <v>1.05</v>
      </c>
      <c r="H19" s="29">
        <f t="shared" si="3"/>
        <v>2.5</v>
      </c>
      <c r="I19" s="29">
        <f t="shared" si="3"/>
        <v>0.2</v>
      </c>
      <c r="J19" s="29">
        <f t="shared" si="3"/>
        <v>1.05</v>
      </c>
      <c r="K19" s="29">
        <f t="shared" si="3"/>
        <v>2.05</v>
      </c>
      <c r="L19" s="29">
        <f t="shared" si="3"/>
        <v>0</v>
      </c>
      <c r="M19" s="29">
        <f t="shared" si="3"/>
        <v>0.3</v>
      </c>
      <c r="N19" s="29">
        <f t="shared" si="3"/>
        <v>0</v>
      </c>
      <c r="O19" s="29">
        <f t="shared" si="3"/>
        <v>0.75</v>
      </c>
      <c r="P19" s="29">
        <f t="shared" si="3"/>
        <v>0</v>
      </c>
      <c r="Q19" s="29">
        <f t="shared" si="3"/>
        <v>0</v>
      </c>
      <c r="R19" s="29">
        <f t="shared" si="3"/>
        <v>1.75</v>
      </c>
      <c r="S19" s="29">
        <f t="shared" si="3"/>
        <v>0</v>
      </c>
      <c r="T19" s="29">
        <f t="shared" si="3"/>
        <v>0</v>
      </c>
      <c r="U19" s="29">
        <f t="shared" si="3"/>
        <v>0.75</v>
      </c>
      <c r="V19" s="29">
        <f t="shared" si="3"/>
        <v>0</v>
      </c>
      <c r="W19" s="29">
        <f t="shared" si="3"/>
        <v>0</v>
      </c>
      <c r="X19" s="29">
        <f t="shared" si="3"/>
        <v>0</v>
      </c>
      <c r="Y19" s="29">
        <f t="shared" si="3"/>
        <v>2.5</v>
      </c>
      <c r="Z19" s="33">
        <f t="shared" si="3"/>
        <v>4.5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30"/>
  <sheetViews>
    <sheetView zoomScale="75" zoomScaleNormal="75" workbookViewId="0" topLeftCell="A1">
      <selection activeCell="D7" sqref="D7"/>
    </sheetView>
  </sheetViews>
  <sheetFormatPr defaultColWidth="11.421875" defaultRowHeight="12.75"/>
  <cols>
    <col min="1" max="1" width="12.7109375" style="5" customWidth="1"/>
    <col min="2" max="2" width="8.140625" style="5" customWidth="1"/>
    <col min="3" max="3" width="9.140625" style="5" customWidth="1"/>
    <col min="4" max="4" width="9.421875" style="5" customWidth="1"/>
    <col min="5" max="25" width="4.7109375" style="5" customWidth="1"/>
    <col min="26" max="26" width="6.421875" style="5" customWidth="1"/>
    <col min="27" max="16384" width="11.421875" style="5" customWidth="1"/>
  </cols>
  <sheetData>
    <row r="2" ht="18">
      <c r="A2" s="1" t="s">
        <v>7</v>
      </c>
    </row>
    <row r="4" spans="1:26" ht="12.75">
      <c r="A4" s="3" t="s">
        <v>1</v>
      </c>
      <c r="B4" s="4" t="s">
        <v>2</v>
      </c>
      <c r="C4" s="4" t="s">
        <v>3</v>
      </c>
      <c r="D4" s="4" t="s">
        <v>4</v>
      </c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4">
        <v>10</v>
      </c>
      <c r="O4" s="4">
        <v>11</v>
      </c>
      <c r="P4" s="4">
        <v>12</v>
      </c>
      <c r="Q4" s="4">
        <v>13</v>
      </c>
      <c r="R4" s="4">
        <v>14</v>
      </c>
      <c r="S4" s="4">
        <v>15</v>
      </c>
      <c r="T4" s="4">
        <v>16</v>
      </c>
      <c r="U4" s="4">
        <v>17</v>
      </c>
      <c r="V4" s="4">
        <v>18</v>
      </c>
      <c r="W4" s="4">
        <v>19</v>
      </c>
      <c r="X4" s="4">
        <v>20</v>
      </c>
      <c r="Y4" s="4">
        <v>21</v>
      </c>
      <c r="Z4" s="20" t="s">
        <v>5</v>
      </c>
    </row>
    <row r="5" spans="1:26" ht="12.75">
      <c r="A5" s="8" t="s">
        <v>28</v>
      </c>
      <c r="B5" s="26">
        <v>9.7</v>
      </c>
      <c r="C5" s="26">
        <f aca="true" t="shared" si="0" ref="C5:C14">SUM(E5:Z5)</f>
        <v>0</v>
      </c>
      <c r="D5" s="37">
        <f aca="true" t="shared" si="1" ref="D5:D14">C5-B5</f>
        <v>-9.7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38"/>
      <c r="V5" s="38"/>
      <c r="W5" s="38"/>
      <c r="X5" s="38"/>
      <c r="Y5" s="38"/>
      <c r="Z5" s="40"/>
    </row>
    <row r="6" spans="1:26" ht="12.75">
      <c r="A6" s="8" t="s">
        <v>49</v>
      </c>
      <c r="B6" s="26">
        <v>0.2</v>
      </c>
      <c r="C6" s="26">
        <f t="shared" si="0"/>
        <v>0</v>
      </c>
      <c r="D6" s="37">
        <f t="shared" si="1"/>
        <v>-0.2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3"/>
    </row>
    <row r="7" spans="1:26" ht="12.75">
      <c r="A7" s="8" t="s">
        <v>51</v>
      </c>
      <c r="B7" s="26">
        <v>0.5</v>
      </c>
      <c r="C7" s="26">
        <f t="shared" si="0"/>
        <v>0.7</v>
      </c>
      <c r="D7" s="41">
        <f t="shared" si="1"/>
        <v>0.19999999999999996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3">
        <v>0.7</v>
      </c>
    </row>
    <row r="8" spans="1:26" ht="12.75">
      <c r="A8" s="8" t="s">
        <v>52</v>
      </c>
      <c r="B8" s="26">
        <v>0.5</v>
      </c>
      <c r="C8" s="26">
        <f t="shared" si="0"/>
        <v>0</v>
      </c>
      <c r="D8" s="37">
        <f t="shared" si="1"/>
        <v>-0.5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3"/>
    </row>
    <row r="9" spans="1:26" ht="12.75">
      <c r="A9" s="8" t="s">
        <v>53</v>
      </c>
      <c r="B9" s="26">
        <v>0.3</v>
      </c>
      <c r="C9" s="26">
        <f t="shared" si="0"/>
        <v>0.3</v>
      </c>
      <c r="D9" s="41">
        <f t="shared" si="1"/>
        <v>0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>
        <v>0.3</v>
      </c>
      <c r="U9" s="21"/>
      <c r="V9" s="21"/>
      <c r="W9" s="21"/>
      <c r="X9" s="21"/>
      <c r="Y9" s="21"/>
      <c r="Z9" s="23"/>
    </row>
    <row r="10" spans="1:26" ht="12.75">
      <c r="A10" s="8" t="s">
        <v>54</v>
      </c>
      <c r="B10" s="26">
        <v>0.2</v>
      </c>
      <c r="C10" s="26">
        <f t="shared" si="0"/>
        <v>0</v>
      </c>
      <c r="D10" s="37">
        <f t="shared" si="1"/>
        <v>-0.2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3"/>
    </row>
    <row r="11" spans="1:26" ht="12.75">
      <c r="A11" s="8" t="s">
        <v>55</v>
      </c>
      <c r="B11" s="26">
        <v>0.2</v>
      </c>
      <c r="C11" s="26">
        <f t="shared" si="0"/>
        <v>0</v>
      </c>
      <c r="D11" s="37">
        <f t="shared" si="1"/>
        <v>-0.2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3"/>
    </row>
    <row r="12" spans="1:26" ht="12.75">
      <c r="A12" s="8" t="s">
        <v>56</v>
      </c>
      <c r="B12" s="26">
        <v>0.2</v>
      </c>
      <c r="C12" s="26">
        <f t="shared" si="0"/>
        <v>1.75</v>
      </c>
      <c r="D12" s="41">
        <f t="shared" si="1"/>
        <v>1.55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>
        <v>1.75</v>
      </c>
      <c r="T12" s="21"/>
      <c r="U12" s="21"/>
      <c r="V12" s="21"/>
      <c r="W12" s="27"/>
      <c r="X12" s="21"/>
      <c r="Y12" s="21"/>
      <c r="Z12" s="23"/>
    </row>
    <row r="13" spans="1:26" ht="12.75">
      <c r="A13" s="8" t="s">
        <v>57</v>
      </c>
      <c r="B13" s="26">
        <v>0.2</v>
      </c>
      <c r="C13" s="26">
        <f t="shared" si="0"/>
        <v>0.3</v>
      </c>
      <c r="D13" s="41">
        <f t="shared" si="1"/>
        <v>0.09999999999999998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>
        <v>0.3</v>
      </c>
      <c r="T13" s="21"/>
      <c r="U13" s="21"/>
      <c r="V13" s="21"/>
      <c r="W13" s="21"/>
      <c r="X13" s="21"/>
      <c r="Y13" s="21"/>
      <c r="Z13" s="23"/>
    </row>
    <row r="14" spans="1:26" ht="12.75">
      <c r="A14" s="8" t="s">
        <v>58</v>
      </c>
      <c r="B14" s="26">
        <v>0.2</v>
      </c>
      <c r="C14" s="26">
        <f t="shared" si="0"/>
        <v>0</v>
      </c>
      <c r="D14" s="37">
        <f t="shared" si="1"/>
        <v>-0.2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3"/>
    </row>
    <row r="15" spans="1:26" ht="12.75">
      <c r="A15" s="8" t="s">
        <v>59</v>
      </c>
      <c r="B15" s="26">
        <v>0.2</v>
      </c>
      <c r="C15" s="26">
        <f aca="true" t="shared" si="2" ref="C15:C25">SUM(E15:Z15)</f>
        <v>0</v>
      </c>
      <c r="D15" s="37">
        <f aca="true" t="shared" si="3" ref="D15:D25">C15-B15</f>
        <v>-0.2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3"/>
    </row>
    <row r="16" spans="1:26" ht="12.75">
      <c r="A16" s="8" t="s">
        <v>60</v>
      </c>
      <c r="B16" s="26">
        <v>0.5</v>
      </c>
      <c r="C16" s="26">
        <f t="shared" si="2"/>
        <v>0</v>
      </c>
      <c r="D16" s="37">
        <f t="shared" si="3"/>
        <v>-0.5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38"/>
      <c r="U16" s="38"/>
      <c r="V16" s="38"/>
      <c r="W16" s="38"/>
      <c r="X16" s="38"/>
      <c r="Y16" s="38"/>
      <c r="Z16" s="40"/>
    </row>
    <row r="17" spans="1:26" ht="12.75">
      <c r="A17" s="8" t="s">
        <v>61</v>
      </c>
      <c r="B17" s="26">
        <v>0.2</v>
      </c>
      <c r="C17" s="26">
        <f t="shared" si="2"/>
        <v>0</v>
      </c>
      <c r="D17" s="37">
        <f t="shared" si="3"/>
        <v>-0.2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3"/>
    </row>
    <row r="18" spans="1:26" ht="12.75">
      <c r="A18" s="8" t="s">
        <v>62</v>
      </c>
      <c r="B18" s="26">
        <v>0.2</v>
      </c>
      <c r="C18" s="26">
        <f t="shared" si="2"/>
        <v>0</v>
      </c>
      <c r="D18" s="37">
        <f t="shared" si="3"/>
        <v>-0.2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3"/>
    </row>
    <row r="19" spans="1:26" ht="12.75">
      <c r="A19" s="8" t="s">
        <v>137</v>
      </c>
      <c r="B19" s="26">
        <v>0.7</v>
      </c>
      <c r="C19" s="26">
        <f t="shared" si="2"/>
        <v>1</v>
      </c>
      <c r="D19" s="37">
        <f t="shared" si="3"/>
        <v>0.30000000000000004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3">
        <v>1</v>
      </c>
    </row>
    <row r="20" spans="1:26" ht="12.75">
      <c r="A20" s="8" t="s">
        <v>63</v>
      </c>
      <c r="B20" s="26">
        <v>0.3</v>
      </c>
      <c r="C20" s="26">
        <f t="shared" si="2"/>
        <v>0</v>
      </c>
      <c r="D20" s="37">
        <f t="shared" si="3"/>
        <v>-0.3</v>
      </c>
      <c r="E20" s="21"/>
      <c r="F20" s="21"/>
      <c r="G20" s="21"/>
      <c r="H20" s="21"/>
      <c r="I20" s="21"/>
      <c r="J20" s="21"/>
      <c r="K20" s="21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40"/>
    </row>
    <row r="21" spans="1:26" ht="12.75">
      <c r="A21" s="8" t="s">
        <v>138</v>
      </c>
      <c r="B21" s="26">
        <v>0.2</v>
      </c>
      <c r="C21" s="26">
        <f t="shared" si="2"/>
        <v>2</v>
      </c>
      <c r="D21" s="35">
        <f t="shared" si="3"/>
        <v>1.8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>
        <v>0.75</v>
      </c>
      <c r="U21" s="21"/>
      <c r="V21" s="21">
        <v>0.75</v>
      </c>
      <c r="W21" s="21"/>
      <c r="X21" s="21"/>
      <c r="Y21" s="21"/>
      <c r="Z21" s="23">
        <v>0.5</v>
      </c>
    </row>
    <row r="22" spans="1:26" ht="12.75">
      <c r="A22" s="8" t="s">
        <v>64</v>
      </c>
      <c r="B22" s="26">
        <v>0.2</v>
      </c>
      <c r="C22" s="26">
        <f t="shared" si="2"/>
        <v>0</v>
      </c>
      <c r="D22" s="37">
        <f t="shared" si="3"/>
        <v>-0.2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3"/>
    </row>
    <row r="23" spans="1:26" ht="12.75">
      <c r="A23" s="8" t="s">
        <v>65</v>
      </c>
      <c r="B23" s="26">
        <v>0.2</v>
      </c>
      <c r="C23" s="26">
        <f t="shared" si="2"/>
        <v>0</v>
      </c>
      <c r="D23" s="37">
        <f t="shared" si="3"/>
        <v>-0.2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3"/>
    </row>
    <row r="24" spans="1:26" ht="12.75">
      <c r="A24" s="8" t="s">
        <v>66</v>
      </c>
      <c r="B24" s="26">
        <v>0.2</v>
      </c>
      <c r="C24" s="26">
        <f t="shared" si="2"/>
        <v>0.3</v>
      </c>
      <c r="D24" s="41">
        <f t="shared" si="3"/>
        <v>0.09999999999999998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0.3</v>
      </c>
      <c r="Y24" s="21"/>
      <c r="Z24" s="23"/>
    </row>
    <row r="25" spans="1:26" ht="12.75">
      <c r="A25" s="8" t="s">
        <v>67</v>
      </c>
      <c r="B25" s="26">
        <v>0.2</v>
      </c>
      <c r="C25" s="26">
        <f t="shared" si="2"/>
        <v>0</v>
      </c>
      <c r="D25" s="37">
        <f t="shared" si="3"/>
        <v>-0.2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3"/>
    </row>
    <row r="26" spans="1:26" ht="12.75">
      <c r="A26" s="8" t="s">
        <v>68</v>
      </c>
      <c r="B26" s="26">
        <v>0.2</v>
      </c>
      <c r="C26" s="26">
        <f>SUM(E26:Z26)</f>
        <v>0</v>
      </c>
      <c r="D26" s="37">
        <f>C26-B26</f>
        <v>-0.2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3"/>
    </row>
    <row r="27" spans="1:26" ht="12.75">
      <c r="A27" s="8" t="s">
        <v>69</v>
      </c>
      <c r="B27" s="26">
        <v>0.2</v>
      </c>
      <c r="C27" s="26">
        <f>SUM(E27:Z27)</f>
        <v>0</v>
      </c>
      <c r="D27" s="37">
        <f>C27-B27</f>
        <v>-0.2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3"/>
    </row>
    <row r="28" spans="1:26" ht="12.75">
      <c r="A28" s="8" t="s">
        <v>70</v>
      </c>
      <c r="B28" s="26">
        <v>0.1</v>
      </c>
      <c r="C28" s="26">
        <f>SUM(E28:Z28)</f>
        <v>0</v>
      </c>
      <c r="D28" s="37">
        <f>C28-B28</f>
        <v>-0.1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3"/>
    </row>
    <row r="29" spans="1:26" ht="12.75">
      <c r="A29" s="8" t="s">
        <v>50</v>
      </c>
      <c r="B29" s="26">
        <v>0.2</v>
      </c>
      <c r="C29" s="26">
        <f>SUM(E29:Z29)</f>
        <v>0</v>
      </c>
      <c r="D29" s="37">
        <f>C29-B29</f>
        <v>-0.2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3"/>
    </row>
    <row r="30" spans="1:26" ht="12.75">
      <c r="A30" s="3"/>
      <c r="B30" s="28">
        <f>SUM(B5:B29)</f>
        <v>15.999999999999988</v>
      </c>
      <c r="C30" s="28">
        <f>SUM(E30:Z30)</f>
        <v>6.35</v>
      </c>
      <c r="D30" s="28">
        <f>C30-B30</f>
        <v>-9.649999999999988</v>
      </c>
      <c r="E30" s="29">
        <f aca="true" t="shared" si="4" ref="E30:Z30">SUM(E5:E29)</f>
        <v>0</v>
      </c>
      <c r="F30" s="29">
        <f t="shared" si="4"/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29">
        <f t="shared" si="4"/>
        <v>2.05</v>
      </c>
      <c r="T30" s="29">
        <f t="shared" si="4"/>
        <v>1.05</v>
      </c>
      <c r="U30" s="29">
        <f t="shared" si="4"/>
        <v>0</v>
      </c>
      <c r="V30" s="29">
        <f t="shared" si="4"/>
        <v>0.75</v>
      </c>
      <c r="W30" s="29">
        <f t="shared" si="4"/>
        <v>0</v>
      </c>
      <c r="X30" s="29">
        <f t="shared" si="4"/>
        <v>0.3</v>
      </c>
      <c r="Y30" s="29">
        <f t="shared" si="4"/>
        <v>0</v>
      </c>
      <c r="Z30" s="29">
        <f t="shared" si="4"/>
        <v>2.2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6"/>
  <sheetViews>
    <sheetView zoomScale="75" zoomScaleNormal="75" workbookViewId="0" topLeftCell="A1">
      <selection activeCell="D4" sqref="D4"/>
    </sheetView>
  </sheetViews>
  <sheetFormatPr defaultColWidth="11.421875" defaultRowHeight="12.75"/>
  <cols>
    <col min="1" max="1" width="12.7109375" style="13" customWidth="1"/>
    <col min="2" max="2" width="8.140625" style="13" customWidth="1"/>
    <col min="3" max="3" width="9.140625" style="13" customWidth="1"/>
    <col min="4" max="4" width="9.421875" style="13" customWidth="1"/>
    <col min="5" max="11" width="5.421875" style="13" customWidth="1"/>
    <col min="12" max="12" width="5.28125" style="13" bestFit="1" customWidth="1"/>
    <col min="13" max="25" width="5.421875" style="13" customWidth="1"/>
    <col min="26" max="26" width="6.57421875" style="13" bestFit="1" customWidth="1"/>
    <col min="27" max="16384" width="11.421875" style="13" customWidth="1"/>
  </cols>
  <sheetData>
    <row r="1" ht="18">
      <c r="A1" s="10" t="s">
        <v>9</v>
      </c>
    </row>
    <row r="3" spans="1:26" ht="12.75">
      <c r="A3" s="11" t="s">
        <v>1</v>
      </c>
      <c r="B3" s="12" t="s">
        <v>2</v>
      </c>
      <c r="C3" s="12" t="s">
        <v>3</v>
      </c>
      <c r="D3" s="12" t="s">
        <v>4</v>
      </c>
      <c r="E3" s="12">
        <v>1</v>
      </c>
      <c r="F3" s="12">
        <v>2</v>
      </c>
      <c r="G3" s="12">
        <v>3</v>
      </c>
      <c r="H3" s="12">
        <v>4</v>
      </c>
      <c r="I3" s="12">
        <v>5</v>
      </c>
      <c r="J3" s="12">
        <v>6</v>
      </c>
      <c r="K3" s="12">
        <v>7</v>
      </c>
      <c r="L3" s="12">
        <v>8</v>
      </c>
      <c r="M3" s="12">
        <v>9</v>
      </c>
      <c r="N3" s="12">
        <v>10</v>
      </c>
      <c r="O3" s="12">
        <v>11</v>
      </c>
      <c r="P3" s="12">
        <v>12</v>
      </c>
      <c r="Q3" s="12">
        <v>13</v>
      </c>
      <c r="R3" s="12">
        <v>14</v>
      </c>
      <c r="S3" s="12">
        <v>15</v>
      </c>
      <c r="T3" s="12">
        <v>16</v>
      </c>
      <c r="U3" s="12">
        <v>17</v>
      </c>
      <c r="V3" s="12">
        <v>18</v>
      </c>
      <c r="W3" s="12">
        <v>19</v>
      </c>
      <c r="X3" s="12">
        <v>20</v>
      </c>
      <c r="Y3" s="12">
        <v>21</v>
      </c>
      <c r="Z3" s="14" t="s">
        <v>5</v>
      </c>
    </row>
    <row r="4" spans="1:26" ht="12.75">
      <c r="A4" s="15" t="s">
        <v>94</v>
      </c>
      <c r="B4" s="21">
        <v>0.2</v>
      </c>
      <c r="C4" s="21">
        <f>SUM(E4:Z4)</f>
        <v>0.75</v>
      </c>
      <c r="D4" s="35">
        <f>C4-B4</f>
        <v>0.55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>
        <v>0.75</v>
      </c>
      <c r="X4" s="21"/>
      <c r="Y4" s="21"/>
      <c r="Z4" s="23"/>
    </row>
    <row r="5" spans="1:26" ht="12.75">
      <c r="A5" s="15" t="s">
        <v>96</v>
      </c>
      <c r="B5" s="21">
        <v>0.4</v>
      </c>
      <c r="C5" s="21">
        <f aca="true" t="shared" si="0" ref="C5:C10">SUM(E5:Z5)</f>
        <v>0</v>
      </c>
      <c r="D5" s="36">
        <f aca="true" t="shared" si="1" ref="D5:D10">C5-B5</f>
        <v>-0.4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3"/>
    </row>
    <row r="6" spans="1:26" ht="12.75">
      <c r="A6" s="15" t="s">
        <v>97</v>
      </c>
      <c r="B6" s="21">
        <v>0.4</v>
      </c>
      <c r="C6" s="21">
        <f t="shared" si="0"/>
        <v>0</v>
      </c>
      <c r="D6" s="36">
        <f t="shared" si="1"/>
        <v>-0.4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38"/>
      <c r="S6" s="38"/>
      <c r="T6" s="38"/>
      <c r="U6" s="38"/>
      <c r="V6" s="38"/>
      <c r="W6" s="38"/>
      <c r="X6" s="38"/>
      <c r="Y6" s="38"/>
      <c r="Z6" s="40"/>
    </row>
    <row r="7" spans="1:26" ht="12.75">
      <c r="A7" s="15" t="s">
        <v>98</v>
      </c>
      <c r="B7" s="21">
        <v>0.4</v>
      </c>
      <c r="C7" s="21">
        <f t="shared" si="0"/>
        <v>0</v>
      </c>
      <c r="D7" s="36">
        <f t="shared" si="1"/>
        <v>-0.4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3"/>
    </row>
    <row r="8" spans="1:26" ht="12.75">
      <c r="A8" s="15" t="s">
        <v>99</v>
      </c>
      <c r="B8" s="21">
        <v>1</v>
      </c>
      <c r="C8" s="21">
        <f t="shared" si="0"/>
        <v>1.75</v>
      </c>
      <c r="D8" s="35">
        <f t="shared" si="1"/>
        <v>0.75</v>
      </c>
      <c r="E8" s="21"/>
      <c r="F8" s="21"/>
      <c r="G8" s="21"/>
      <c r="H8" s="21"/>
      <c r="I8" s="21"/>
      <c r="J8" s="21"/>
      <c r="K8" s="21"/>
      <c r="L8" s="21">
        <v>1.75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3"/>
    </row>
    <row r="9" spans="1:26" ht="12.75">
      <c r="A9" s="15" t="s">
        <v>100</v>
      </c>
      <c r="B9" s="21">
        <v>0.2</v>
      </c>
      <c r="C9" s="21">
        <f t="shared" si="0"/>
        <v>0</v>
      </c>
      <c r="D9" s="36">
        <f t="shared" si="1"/>
        <v>-0.2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3"/>
    </row>
    <row r="10" spans="1:26" ht="12.75">
      <c r="A10" s="15" t="s">
        <v>101</v>
      </c>
      <c r="B10" s="21">
        <v>4</v>
      </c>
      <c r="C10" s="21">
        <f t="shared" si="0"/>
        <v>1.05</v>
      </c>
      <c r="D10" s="36">
        <f t="shared" si="1"/>
        <v>-2.95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>
        <v>0.3</v>
      </c>
      <c r="Q10" s="21">
        <v>0.75</v>
      </c>
      <c r="R10" s="21"/>
      <c r="S10" s="21"/>
      <c r="T10" s="21"/>
      <c r="U10" s="21"/>
      <c r="V10" s="21"/>
      <c r="W10" s="21"/>
      <c r="X10" s="21"/>
      <c r="Y10" s="21"/>
      <c r="Z10" s="23"/>
    </row>
    <row r="11" spans="1:26" ht="12.75">
      <c r="A11" s="15" t="s">
        <v>102</v>
      </c>
      <c r="B11" s="21">
        <v>2.2</v>
      </c>
      <c r="C11" s="21">
        <f aca="true" t="shared" si="2" ref="C11:C26">SUM(E11:Z11)</f>
        <v>0</v>
      </c>
      <c r="D11" s="36">
        <f aca="true" t="shared" si="3" ref="D11:D26">C11-B11</f>
        <v>-2.2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3"/>
    </row>
    <row r="12" spans="1:26" ht="12.75">
      <c r="A12" s="15" t="s">
        <v>103</v>
      </c>
      <c r="B12" s="21">
        <v>0.5</v>
      </c>
      <c r="C12" s="21">
        <f t="shared" si="2"/>
        <v>0</v>
      </c>
      <c r="D12" s="36">
        <f t="shared" si="3"/>
        <v>-0.5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3"/>
    </row>
    <row r="13" spans="1:26" ht="12.75">
      <c r="A13" s="15" t="s">
        <v>104</v>
      </c>
      <c r="B13" s="21">
        <v>0.2</v>
      </c>
      <c r="C13" s="21">
        <f t="shared" si="2"/>
        <v>0</v>
      </c>
      <c r="D13" s="36">
        <f t="shared" si="3"/>
        <v>-0.2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3"/>
    </row>
    <row r="14" spans="1:26" ht="12.75">
      <c r="A14" s="15" t="s">
        <v>105</v>
      </c>
      <c r="B14" s="21">
        <v>0.5</v>
      </c>
      <c r="C14" s="21">
        <f t="shared" si="2"/>
        <v>2.05</v>
      </c>
      <c r="D14" s="35">
        <f t="shared" si="3"/>
        <v>1.5499999999999998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>
        <v>0.3</v>
      </c>
      <c r="S14" s="21"/>
      <c r="T14" s="21"/>
      <c r="U14" s="21">
        <v>1.75</v>
      </c>
      <c r="V14" s="21"/>
      <c r="W14" s="21"/>
      <c r="X14" s="21"/>
      <c r="Y14" s="21"/>
      <c r="Z14" s="23"/>
    </row>
    <row r="15" spans="1:26" ht="12.75">
      <c r="A15" s="15" t="s">
        <v>106</v>
      </c>
      <c r="B15" s="21">
        <v>0.2</v>
      </c>
      <c r="C15" s="21">
        <f t="shared" si="2"/>
        <v>0.6</v>
      </c>
      <c r="D15" s="35">
        <f t="shared" si="3"/>
        <v>0.39999999999999997</v>
      </c>
      <c r="E15" s="21"/>
      <c r="F15" s="21"/>
      <c r="G15" s="21"/>
      <c r="H15" s="21"/>
      <c r="I15" s="21"/>
      <c r="J15" s="21"/>
      <c r="K15" s="21"/>
      <c r="L15" s="21">
        <v>0.3</v>
      </c>
      <c r="M15" s="21"/>
      <c r="N15" s="21"/>
      <c r="O15" s="21">
        <v>0.3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3"/>
    </row>
    <row r="16" spans="1:26" ht="12.75">
      <c r="A16" s="15" t="s">
        <v>107</v>
      </c>
      <c r="B16" s="21">
        <v>2.6</v>
      </c>
      <c r="C16" s="21">
        <f t="shared" si="2"/>
        <v>2.15</v>
      </c>
      <c r="D16" s="36">
        <f t="shared" si="3"/>
        <v>-0.4500000000000002</v>
      </c>
      <c r="E16" s="21"/>
      <c r="F16" s="21">
        <v>1.75</v>
      </c>
      <c r="G16" s="21">
        <v>0.2</v>
      </c>
      <c r="H16" s="21">
        <v>0.2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3"/>
    </row>
    <row r="17" spans="1:26" ht="12.75">
      <c r="A17" s="15" t="s">
        <v>108</v>
      </c>
      <c r="B17" s="21">
        <v>0.2</v>
      </c>
      <c r="C17" s="21">
        <f t="shared" si="2"/>
        <v>0</v>
      </c>
      <c r="D17" s="36">
        <f t="shared" si="3"/>
        <v>-0.2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3"/>
    </row>
    <row r="18" spans="1:26" ht="12.75">
      <c r="A18" s="15" t="s">
        <v>109</v>
      </c>
      <c r="B18" s="21">
        <v>0.2</v>
      </c>
      <c r="C18" s="21">
        <f t="shared" si="2"/>
        <v>1.75</v>
      </c>
      <c r="D18" s="35">
        <f t="shared" si="3"/>
        <v>1.55</v>
      </c>
      <c r="E18" s="21"/>
      <c r="F18" s="21"/>
      <c r="G18" s="34"/>
      <c r="H18" s="34"/>
      <c r="I18" s="34"/>
      <c r="J18" s="34"/>
      <c r="K18" s="34"/>
      <c r="L18" s="34"/>
      <c r="M18" s="34">
        <v>1.75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2"/>
    </row>
    <row r="19" spans="1:26" ht="12.75">
      <c r="A19" s="15" t="s">
        <v>110</v>
      </c>
      <c r="B19" s="21">
        <v>0.2</v>
      </c>
      <c r="C19" s="21">
        <f t="shared" si="2"/>
        <v>0.3</v>
      </c>
      <c r="D19" s="35">
        <f t="shared" si="3"/>
        <v>0.09999999999999998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>
        <v>0.3</v>
      </c>
      <c r="X19" s="21"/>
      <c r="Y19" s="21"/>
      <c r="Z19" s="23"/>
    </row>
    <row r="20" spans="1:26" ht="12.75">
      <c r="A20" s="15" t="s">
        <v>111</v>
      </c>
      <c r="B20" s="21">
        <v>0.2</v>
      </c>
      <c r="C20" s="21">
        <f aca="true" t="shared" si="4" ref="C20:C25">SUM(E20:Z20)</f>
        <v>0.75</v>
      </c>
      <c r="D20" s="35">
        <f aca="true" t="shared" si="5" ref="D20:D25">C20-B20</f>
        <v>0.55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>
        <v>0.75</v>
      </c>
      <c r="S20" s="21"/>
      <c r="T20" s="21"/>
      <c r="U20" s="21"/>
      <c r="V20" s="21"/>
      <c r="W20" s="21"/>
      <c r="X20" s="21"/>
      <c r="Y20" s="21"/>
      <c r="Z20" s="23"/>
    </row>
    <row r="21" spans="1:26" ht="12.75">
      <c r="A21" s="15" t="s">
        <v>112</v>
      </c>
      <c r="B21" s="21">
        <v>0.4</v>
      </c>
      <c r="C21" s="21">
        <f t="shared" si="4"/>
        <v>0</v>
      </c>
      <c r="D21" s="36">
        <f t="shared" si="5"/>
        <v>-0.4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3"/>
    </row>
    <row r="22" spans="1:26" ht="12.75">
      <c r="A22" s="15" t="s">
        <v>113</v>
      </c>
      <c r="B22" s="21">
        <v>0.4</v>
      </c>
      <c r="C22" s="21">
        <f t="shared" si="4"/>
        <v>0</v>
      </c>
      <c r="D22" s="36">
        <f t="shared" si="5"/>
        <v>-0.4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3"/>
    </row>
    <row r="23" spans="1:26" ht="12.75">
      <c r="A23" s="15" t="s">
        <v>114</v>
      </c>
      <c r="B23" s="21">
        <v>0.8</v>
      </c>
      <c r="C23" s="21">
        <f t="shared" si="4"/>
        <v>0.75</v>
      </c>
      <c r="D23" s="36">
        <f t="shared" si="5"/>
        <v>-0.050000000000000044</v>
      </c>
      <c r="E23" s="21"/>
      <c r="F23" s="21"/>
      <c r="G23" s="21"/>
      <c r="H23" s="21"/>
      <c r="I23" s="21"/>
      <c r="J23" s="21"/>
      <c r="K23" s="21"/>
      <c r="L23" s="21"/>
      <c r="M23" s="21">
        <v>0.75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3"/>
    </row>
    <row r="24" spans="1:26" ht="12.75">
      <c r="A24" s="15" t="s">
        <v>115</v>
      </c>
      <c r="B24" s="21">
        <v>0.3</v>
      </c>
      <c r="C24" s="21">
        <f t="shared" si="4"/>
        <v>0</v>
      </c>
      <c r="D24" s="36">
        <f t="shared" si="5"/>
        <v>-0.3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3"/>
    </row>
    <row r="25" spans="1:26" ht="12.75">
      <c r="A25" s="15" t="s">
        <v>95</v>
      </c>
      <c r="B25" s="21">
        <v>0.5</v>
      </c>
      <c r="C25" s="21">
        <f t="shared" si="4"/>
        <v>0</v>
      </c>
      <c r="D25" s="36">
        <f t="shared" si="5"/>
        <v>-0.5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3"/>
    </row>
    <row r="26" spans="1:26" ht="12.75">
      <c r="A26" s="11"/>
      <c r="B26" s="24">
        <f>SUM(B4:B25)</f>
        <v>15.999999999999998</v>
      </c>
      <c r="C26" s="24">
        <f t="shared" si="2"/>
        <v>11.9</v>
      </c>
      <c r="D26" s="24">
        <f t="shared" si="3"/>
        <v>-4.099999999999998</v>
      </c>
      <c r="E26" s="24">
        <f aca="true" t="shared" si="6" ref="E26:Z26">SUM(E4:E25)</f>
        <v>0</v>
      </c>
      <c r="F26" s="24">
        <f t="shared" si="6"/>
        <v>1.75</v>
      </c>
      <c r="G26" s="24">
        <f t="shared" si="6"/>
        <v>0.2</v>
      </c>
      <c r="H26" s="24">
        <f t="shared" si="6"/>
        <v>0.2</v>
      </c>
      <c r="I26" s="24">
        <f t="shared" si="6"/>
        <v>0</v>
      </c>
      <c r="J26" s="24">
        <f t="shared" si="6"/>
        <v>0</v>
      </c>
      <c r="K26" s="24">
        <f t="shared" si="6"/>
        <v>0</v>
      </c>
      <c r="L26" s="24">
        <f t="shared" si="6"/>
        <v>2.05</v>
      </c>
      <c r="M26" s="24">
        <f t="shared" si="6"/>
        <v>2.5</v>
      </c>
      <c r="N26" s="24">
        <f t="shared" si="6"/>
        <v>0</v>
      </c>
      <c r="O26" s="24">
        <f t="shared" si="6"/>
        <v>0.3</v>
      </c>
      <c r="P26" s="24">
        <f t="shared" si="6"/>
        <v>0.3</v>
      </c>
      <c r="Q26" s="24">
        <f t="shared" si="6"/>
        <v>0.75</v>
      </c>
      <c r="R26" s="24">
        <f t="shared" si="6"/>
        <v>1.05</v>
      </c>
      <c r="S26" s="24">
        <f t="shared" si="6"/>
        <v>0</v>
      </c>
      <c r="T26" s="24">
        <f t="shared" si="6"/>
        <v>0</v>
      </c>
      <c r="U26" s="24">
        <f t="shared" si="6"/>
        <v>1.75</v>
      </c>
      <c r="V26" s="24">
        <f t="shared" si="6"/>
        <v>0</v>
      </c>
      <c r="W26" s="24">
        <f t="shared" si="6"/>
        <v>1.05</v>
      </c>
      <c r="X26" s="24">
        <f t="shared" si="6"/>
        <v>0</v>
      </c>
      <c r="Y26" s="24">
        <f t="shared" si="6"/>
        <v>0</v>
      </c>
      <c r="Z26" s="24">
        <f t="shared" si="6"/>
        <v>0</v>
      </c>
    </row>
  </sheetData>
  <printOptions/>
  <pageMargins left="0.75" right="0.75" top="1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6"/>
  <sheetViews>
    <sheetView zoomScale="75" zoomScaleNormal="75" workbookViewId="0" topLeftCell="A1">
      <selection activeCell="D7" sqref="D7"/>
    </sheetView>
  </sheetViews>
  <sheetFormatPr defaultColWidth="11.421875" defaultRowHeight="12.75"/>
  <cols>
    <col min="1" max="1" width="19.00390625" style="13" customWidth="1"/>
    <col min="2" max="2" width="8.140625" style="13" customWidth="1"/>
    <col min="3" max="3" width="9.140625" style="13" customWidth="1"/>
    <col min="4" max="4" width="9.421875" style="13" customWidth="1"/>
    <col min="5" max="5" width="4.421875" style="13" customWidth="1"/>
    <col min="6" max="6" width="5.140625" style="13" bestFit="1" customWidth="1"/>
    <col min="7" max="25" width="4.421875" style="13" customWidth="1"/>
    <col min="26" max="26" width="6.421875" style="13" customWidth="1"/>
    <col min="27" max="16384" width="11.421875" style="13" customWidth="1"/>
  </cols>
  <sheetData>
    <row r="1" ht="18">
      <c r="A1" s="10" t="s">
        <v>8</v>
      </c>
    </row>
    <row r="2" ht="4.5" customHeight="1"/>
    <row r="3" spans="1:26" ht="12.75">
      <c r="A3" s="11" t="s">
        <v>1</v>
      </c>
      <c r="B3" s="12" t="s">
        <v>2</v>
      </c>
      <c r="C3" s="12" t="s">
        <v>3</v>
      </c>
      <c r="D3" s="12" t="s">
        <v>4</v>
      </c>
      <c r="E3" s="12">
        <v>1</v>
      </c>
      <c r="F3" s="12">
        <v>2</v>
      </c>
      <c r="G3" s="12">
        <v>3</v>
      </c>
      <c r="H3" s="12">
        <v>4</v>
      </c>
      <c r="I3" s="12">
        <v>5</v>
      </c>
      <c r="J3" s="12">
        <v>6</v>
      </c>
      <c r="K3" s="12">
        <v>7</v>
      </c>
      <c r="L3" s="12">
        <v>8</v>
      </c>
      <c r="M3" s="12">
        <v>9</v>
      </c>
      <c r="N3" s="12">
        <v>10</v>
      </c>
      <c r="O3" s="12">
        <v>11</v>
      </c>
      <c r="P3" s="12">
        <v>12</v>
      </c>
      <c r="Q3" s="12">
        <v>13</v>
      </c>
      <c r="R3" s="12">
        <v>14</v>
      </c>
      <c r="S3" s="12">
        <v>15</v>
      </c>
      <c r="T3" s="12">
        <v>16</v>
      </c>
      <c r="U3" s="12">
        <v>17</v>
      </c>
      <c r="V3" s="12">
        <v>18</v>
      </c>
      <c r="W3" s="12">
        <v>19</v>
      </c>
      <c r="X3" s="12">
        <v>20</v>
      </c>
      <c r="Y3" s="12">
        <v>21</v>
      </c>
      <c r="Z3" s="14" t="s">
        <v>5</v>
      </c>
    </row>
    <row r="4" spans="1:26" ht="12.75">
      <c r="A4" s="15" t="s">
        <v>29</v>
      </c>
      <c r="B4" s="21">
        <v>6</v>
      </c>
      <c r="C4" s="21">
        <f>SUM(E4:Z4)</f>
        <v>3.7</v>
      </c>
      <c r="D4" s="36">
        <f>C4-B4</f>
        <v>-2.3</v>
      </c>
      <c r="E4" s="21"/>
      <c r="F4" s="21"/>
      <c r="G4" s="21"/>
      <c r="H4" s="21"/>
      <c r="I4" s="21"/>
      <c r="J4" s="21">
        <v>0.2</v>
      </c>
      <c r="K4" s="21">
        <v>0.2</v>
      </c>
      <c r="L4" s="21">
        <v>0.2</v>
      </c>
      <c r="M4" s="21">
        <v>0.2</v>
      </c>
      <c r="N4" s="21">
        <v>0.5</v>
      </c>
      <c r="O4" s="21">
        <v>0.2</v>
      </c>
      <c r="P4" s="21">
        <v>0.2</v>
      </c>
      <c r="Q4" s="21"/>
      <c r="R4" s="21"/>
      <c r="S4" s="21"/>
      <c r="T4" s="21"/>
      <c r="U4" s="21"/>
      <c r="V4" s="21"/>
      <c r="W4" s="21"/>
      <c r="X4" s="21"/>
      <c r="Y4" s="21"/>
      <c r="Z4" s="23">
        <v>2</v>
      </c>
    </row>
    <row r="5" spans="1:26" ht="12.75">
      <c r="A5" s="15" t="s">
        <v>117</v>
      </c>
      <c r="B5" s="21">
        <v>0.2</v>
      </c>
      <c r="C5" s="21">
        <f aca="true" t="shared" si="0" ref="C5:C25">SUM(E5:Z5)</f>
        <v>1.75</v>
      </c>
      <c r="D5" s="35">
        <f aca="true" t="shared" si="1" ref="D5:D26">C5-B5</f>
        <v>1.55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>
        <v>1.75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3"/>
    </row>
    <row r="6" spans="1:26" ht="12.75">
      <c r="A6" s="15" t="s">
        <v>118</v>
      </c>
      <c r="B6" s="21">
        <v>0.2</v>
      </c>
      <c r="C6" s="21">
        <f t="shared" si="0"/>
        <v>0</v>
      </c>
      <c r="D6" s="36">
        <f t="shared" si="1"/>
        <v>-0.2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3"/>
    </row>
    <row r="7" spans="1:26" ht="12.75">
      <c r="A7" s="15" t="s">
        <v>119</v>
      </c>
      <c r="B7" s="21">
        <v>0.2</v>
      </c>
      <c r="C7" s="21">
        <f t="shared" si="0"/>
        <v>0.5</v>
      </c>
      <c r="D7" s="35">
        <f t="shared" si="1"/>
        <v>0.3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3">
        <v>0.5</v>
      </c>
    </row>
    <row r="8" spans="1:26" ht="12.75">
      <c r="A8" s="15" t="s">
        <v>122</v>
      </c>
      <c r="B8" s="21">
        <v>0.4</v>
      </c>
      <c r="C8" s="21">
        <f t="shared" si="0"/>
        <v>0</v>
      </c>
      <c r="D8" s="36">
        <f t="shared" si="1"/>
        <v>-0.4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3"/>
    </row>
    <row r="9" spans="1:26" ht="12.75">
      <c r="A9" s="15" t="s">
        <v>123</v>
      </c>
      <c r="B9" s="21">
        <v>0.2</v>
      </c>
      <c r="C9" s="21">
        <f t="shared" si="0"/>
        <v>0</v>
      </c>
      <c r="D9" s="36">
        <f t="shared" si="1"/>
        <v>-0.2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3"/>
    </row>
    <row r="10" spans="1:26" ht="12.75">
      <c r="A10" s="15" t="s">
        <v>124</v>
      </c>
      <c r="B10" s="21">
        <v>1</v>
      </c>
      <c r="C10" s="21">
        <f t="shared" si="0"/>
        <v>2.5</v>
      </c>
      <c r="D10" s="35">
        <f t="shared" si="1"/>
        <v>1.5</v>
      </c>
      <c r="E10" s="21"/>
      <c r="F10" s="21"/>
      <c r="G10" s="21"/>
      <c r="H10" s="21"/>
      <c r="I10" s="21"/>
      <c r="J10" s="21"/>
      <c r="K10" s="21">
        <v>1.75</v>
      </c>
      <c r="L10" s="21">
        <v>0.75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3"/>
    </row>
    <row r="11" spans="1:26" ht="12.75">
      <c r="A11" s="15" t="s">
        <v>125</v>
      </c>
      <c r="B11" s="21">
        <v>0.5</v>
      </c>
      <c r="C11" s="21">
        <f t="shared" si="0"/>
        <v>0</v>
      </c>
      <c r="D11" s="36">
        <f t="shared" si="1"/>
        <v>-0.5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3"/>
    </row>
    <row r="12" spans="1:26" ht="12.75">
      <c r="A12" s="15" t="s">
        <v>126</v>
      </c>
      <c r="B12" s="21">
        <v>0.4</v>
      </c>
      <c r="C12" s="21">
        <f t="shared" si="0"/>
        <v>0</v>
      </c>
      <c r="D12" s="36">
        <f t="shared" si="1"/>
        <v>-0.4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40"/>
    </row>
    <row r="13" spans="1:26" ht="12.75">
      <c r="A13" s="15" t="s">
        <v>127</v>
      </c>
      <c r="B13" s="21">
        <v>0.2</v>
      </c>
      <c r="C13" s="21">
        <f t="shared" si="0"/>
        <v>0</v>
      </c>
      <c r="D13" s="36">
        <f t="shared" si="1"/>
        <v>-0.2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3"/>
    </row>
    <row r="14" spans="1:26" ht="12.75">
      <c r="A14" s="15" t="s">
        <v>136</v>
      </c>
      <c r="B14" s="21">
        <v>0.2</v>
      </c>
      <c r="C14" s="21">
        <f t="shared" si="0"/>
        <v>0</v>
      </c>
      <c r="D14" s="36">
        <f t="shared" si="1"/>
        <v>-0.2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3"/>
    </row>
    <row r="15" spans="1:26" ht="12.75">
      <c r="A15" s="15" t="s">
        <v>128</v>
      </c>
      <c r="B15" s="21">
        <v>0.7</v>
      </c>
      <c r="C15" s="21">
        <f t="shared" si="0"/>
        <v>0</v>
      </c>
      <c r="D15" s="36">
        <f t="shared" si="1"/>
        <v>-0.7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3"/>
    </row>
    <row r="16" spans="1:26" ht="12.75">
      <c r="A16" s="15" t="s">
        <v>129</v>
      </c>
      <c r="B16" s="21">
        <v>0.2</v>
      </c>
      <c r="C16" s="21">
        <f t="shared" si="0"/>
        <v>0</v>
      </c>
      <c r="D16" s="36">
        <f t="shared" si="1"/>
        <v>-0.2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3"/>
    </row>
    <row r="17" spans="1:26" ht="12.75">
      <c r="A17" s="15" t="s">
        <v>130</v>
      </c>
      <c r="B17" s="21">
        <v>0.6</v>
      </c>
      <c r="C17" s="21">
        <f t="shared" si="0"/>
        <v>0</v>
      </c>
      <c r="D17" s="36">
        <f t="shared" si="1"/>
        <v>-0.6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  <c r="W17" s="21"/>
      <c r="X17" s="21"/>
      <c r="Y17" s="21"/>
      <c r="Z17" s="23"/>
    </row>
    <row r="18" spans="1:26" ht="12.75">
      <c r="A18" s="15" t="s">
        <v>131</v>
      </c>
      <c r="B18" s="21">
        <v>1</v>
      </c>
      <c r="C18" s="21">
        <f t="shared" si="0"/>
        <v>0</v>
      </c>
      <c r="D18" s="36">
        <f t="shared" si="1"/>
        <v>-1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3"/>
    </row>
    <row r="19" spans="1:26" ht="12.75">
      <c r="A19" s="15" t="s">
        <v>132</v>
      </c>
      <c r="B19" s="21">
        <v>0.8</v>
      </c>
      <c r="C19" s="21">
        <f t="shared" si="0"/>
        <v>0</v>
      </c>
      <c r="D19" s="36">
        <f t="shared" si="1"/>
        <v>-0.8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3"/>
    </row>
    <row r="20" spans="1:26" ht="12.75">
      <c r="A20" s="15" t="s">
        <v>133</v>
      </c>
      <c r="B20" s="21">
        <v>2</v>
      </c>
      <c r="C20" s="21">
        <f t="shared" si="0"/>
        <v>0</v>
      </c>
      <c r="D20" s="36">
        <f t="shared" si="1"/>
        <v>-2</v>
      </c>
      <c r="E20" s="21"/>
      <c r="F20" s="21"/>
      <c r="G20" s="21"/>
      <c r="H20" s="21"/>
      <c r="I20" s="21"/>
      <c r="J20" s="21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9"/>
      <c r="X20" s="38"/>
      <c r="Y20" s="38"/>
      <c r="Z20" s="40"/>
    </row>
    <row r="21" spans="1:26" ht="12.75">
      <c r="A21" s="15" t="s">
        <v>135</v>
      </c>
      <c r="B21" s="21">
        <v>0.1</v>
      </c>
      <c r="C21" s="21">
        <f t="shared" si="0"/>
        <v>0</v>
      </c>
      <c r="D21" s="36">
        <f t="shared" si="1"/>
        <v>-0.1</v>
      </c>
      <c r="E21" s="21"/>
      <c r="F21" s="21"/>
      <c r="G21" s="21"/>
      <c r="H21" s="21"/>
      <c r="I21" s="21"/>
      <c r="J21" s="21"/>
      <c r="K21" s="21"/>
      <c r="L21" s="22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3"/>
    </row>
    <row r="22" spans="1:26" ht="12.75">
      <c r="A22" s="15" t="s">
        <v>134</v>
      </c>
      <c r="B22" s="21">
        <v>0.5</v>
      </c>
      <c r="C22" s="21">
        <f t="shared" si="0"/>
        <v>1.25</v>
      </c>
      <c r="D22" s="35">
        <f t="shared" si="1"/>
        <v>0.75</v>
      </c>
      <c r="E22" s="21"/>
      <c r="F22" s="21"/>
      <c r="G22" s="21"/>
      <c r="H22" s="21"/>
      <c r="I22" s="21">
        <v>0.75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3">
        <v>0.5</v>
      </c>
    </row>
    <row r="23" spans="1:26" ht="12.75">
      <c r="A23" s="15" t="s">
        <v>121</v>
      </c>
      <c r="B23" s="21">
        <v>0.2</v>
      </c>
      <c r="C23" s="21">
        <f t="shared" si="0"/>
        <v>0</v>
      </c>
      <c r="D23" s="36">
        <f t="shared" si="1"/>
        <v>-0.2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3"/>
    </row>
    <row r="24" spans="1:26" ht="12.75">
      <c r="A24" s="15" t="s">
        <v>120</v>
      </c>
      <c r="B24" s="21">
        <v>0.2</v>
      </c>
      <c r="C24" s="21">
        <f t="shared" si="0"/>
        <v>0</v>
      </c>
      <c r="D24" s="36">
        <f t="shared" si="1"/>
        <v>-0.2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2"/>
      <c r="X24" s="21"/>
      <c r="Y24" s="21"/>
      <c r="Z24" s="23"/>
    </row>
    <row r="25" spans="1:26" ht="12.75">
      <c r="A25" s="15" t="s">
        <v>116</v>
      </c>
      <c r="B25" s="21">
        <v>0.2</v>
      </c>
      <c r="C25" s="21">
        <f t="shared" si="0"/>
        <v>0</v>
      </c>
      <c r="D25" s="36">
        <f>C25-B25</f>
        <v>-0.2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3"/>
    </row>
    <row r="26" spans="1:26" ht="12.75">
      <c r="A26" s="11"/>
      <c r="B26" s="24">
        <f>SUM(B4:B25)</f>
        <v>15.999999999999996</v>
      </c>
      <c r="C26" s="24">
        <f>SUM(C4:C25)</f>
        <v>9.7</v>
      </c>
      <c r="D26" s="24">
        <f t="shared" si="1"/>
        <v>-6.299999999999997</v>
      </c>
      <c r="E26" s="25">
        <f aca="true" t="shared" si="2" ref="E26:Z26">SUM(E4:E25)</f>
        <v>0</v>
      </c>
      <c r="F26" s="25">
        <f t="shared" si="2"/>
        <v>0</v>
      </c>
      <c r="G26" s="25">
        <f t="shared" si="2"/>
        <v>0</v>
      </c>
      <c r="H26" s="25">
        <f t="shared" si="2"/>
        <v>0</v>
      </c>
      <c r="I26" s="25">
        <f t="shared" si="2"/>
        <v>0.75</v>
      </c>
      <c r="J26" s="25">
        <f t="shared" si="2"/>
        <v>0.2</v>
      </c>
      <c r="K26" s="25">
        <f t="shared" si="2"/>
        <v>1.95</v>
      </c>
      <c r="L26" s="25">
        <f t="shared" si="2"/>
        <v>0.95</v>
      </c>
      <c r="M26" s="25">
        <f t="shared" si="2"/>
        <v>0.2</v>
      </c>
      <c r="N26" s="25">
        <f t="shared" si="2"/>
        <v>0.5</v>
      </c>
      <c r="O26" s="25">
        <f t="shared" si="2"/>
        <v>1.95</v>
      </c>
      <c r="P26" s="25">
        <f t="shared" si="2"/>
        <v>0.2</v>
      </c>
      <c r="Q26" s="25">
        <f t="shared" si="2"/>
        <v>0</v>
      </c>
      <c r="R26" s="25">
        <f t="shared" si="2"/>
        <v>0</v>
      </c>
      <c r="S26" s="25">
        <f t="shared" si="2"/>
        <v>0</v>
      </c>
      <c r="T26" s="25">
        <f t="shared" si="2"/>
        <v>0</v>
      </c>
      <c r="U26" s="25">
        <f t="shared" si="2"/>
        <v>0</v>
      </c>
      <c r="V26" s="25">
        <f t="shared" si="2"/>
        <v>0</v>
      </c>
      <c r="W26" s="25">
        <f t="shared" si="2"/>
        <v>0</v>
      </c>
      <c r="X26" s="25">
        <f t="shared" si="2"/>
        <v>0</v>
      </c>
      <c r="Y26" s="25">
        <f t="shared" si="2"/>
        <v>0</v>
      </c>
      <c r="Z26" s="25">
        <f t="shared" si="2"/>
        <v>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7"/>
  <sheetViews>
    <sheetView zoomScale="75" zoomScaleNormal="75" workbookViewId="0" topLeftCell="A4">
      <selection activeCell="H26" sqref="H26"/>
    </sheetView>
  </sheetViews>
  <sheetFormatPr defaultColWidth="11.421875" defaultRowHeight="12.75"/>
  <cols>
    <col min="1" max="1" width="13.8515625" style="22" bestFit="1" customWidth="1"/>
    <col min="2" max="2" width="8.140625" style="22" bestFit="1" customWidth="1"/>
    <col min="3" max="3" width="9.140625" style="22" bestFit="1" customWidth="1"/>
    <col min="4" max="4" width="9.421875" style="22" bestFit="1" customWidth="1"/>
    <col min="5" max="5" width="5.28125" style="22" bestFit="1" customWidth="1"/>
    <col min="6" max="15" width="5.7109375" style="22" bestFit="1" customWidth="1"/>
    <col min="16" max="17" width="5.28125" style="22" bestFit="1" customWidth="1"/>
    <col min="18" max="23" width="5.7109375" style="22" bestFit="1" customWidth="1"/>
    <col min="24" max="24" width="5.28125" style="22" bestFit="1" customWidth="1"/>
    <col min="25" max="25" width="5.7109375" style="22" bestFit="1" customWidth="1"/>
    <col min="26" max="26" width="6.421875" style="22" bestFit="1" customWidth="1"/>
    <col min="27" max="16384" width="4.28125" style="22" customWidth="1"/>
  </cols>
  <sheetData>
    <row r="1" ht="18">
      <c r="A1" s="45" t="s">
        <v>21</v>
      </c>
    </row>
    <row r="3" spans="1:26" ht="12.75">
      <c r="A3" s="46" t="s">
        <v>1</v>
      </c>
      <c r="B3" s="24" t="s">
        <v>2</v>
      </c>
      <c r="C3" s="24" t="s">
        <v>3</v>
      </c>
      <c r="D3" s="24" t="s">
        <v>4</v>
      </c>
      <c r="E3" s="52">
        <v>1</v>
      </c>
      <c r="F3" s="52">
        <v>2</v>
      </c>
      <c r="G3" s="52">
        <v>3</v>
      </c>
      <c r="H3" s="52">
        <v>4</v>
      </c>
      <c r="I3" s="52">
        <v>5</v>
      </c>
      <c r="J3" s="52">
        <v>6</v>
      </c>
      <c r="K3" s="52">
        <v>7</v>
      </c>
      <c r="L3" s="52">
        <v>8</v>
      </c>
      <c r="M3" s="52">
        <v>9</v>
      </c>
      <c r="N3" s="52">
        <v>10</v>
      </c>
      <c r="O3" s="52">
        <v>11</v>
      </c>
      <c r="P3" s="52">
        <v>12</v>
      </c>
      <c r="Q3" s="52">
        <v>13</v>
      </c>
      <c r="R3" s="52">
        <v>14</v>
      </c>
      <c r="S3" s="52">
        <v>15</v>
      </c>
      <c r="T3" s="52">
        <v>16</v>
      </c>
      <c r="U3" s="52">
        <v>17</v>
      </c>
      <c r="V3" s="52">
        <v>18</v>
      </c>
      <c r="W3" s="52">
        <v>19</v>
      </c>
      <c r="X3" s="52">
        <v>20</v>
      </c>
      <c r="Y3" s="52">
        <v>21</v>
      </c>
      <c r="Z3" s="47" t="s">
        <v>5</v>
      </c>
    </row>
    <row r="4" spans="1:26" ht="12.75">
      <c r="A4" s="48" t="s">
        <v>30</v>
      </c>
      <c r="B4" s="21">
        <v>12</v>
      </c>
      <c r="C4" s="21">
        <f>SUM(E4:Z4)</f>
        <v>19.799999999999997</v>
      </c>
      <c r="D4" s="35">
        <f>C4-B4</f>
        <v>7.799999999999997</v>
      </c>
      <c r="E4" s="21">
        <v>1.75</v>
      </c>
      <c r="F4" s="21">
        <v>0.2</v>
      </c>
      <c r="G4" s="21"/>
      <c r="H4" s="21"/>
      <c r="I4" s="21"/>
      <c r="J4" s="21"/>
      <c r="K4" s="21"/>
      <c r="L4" s="21"/>
      <c r="M4" s="21"/>
      <c r="N4" s="21">
        <v>0.75</v>
      </c>
      <c r="O4" s="21"/>
      <c r="P4" s="21">
        <v>1.75</v>
      </c>
      <c r="Q4" s="21">
        <v>1.95</v>
      </c>
      <c r="R4" s="21">
        <v>0.2</v>
      </c>
      <c r="S4" s="21">
        <v>0.95</v>
      </c>
      <c r="T4" s="21">
        <v>0.2</v>
      </c>
      <c r="U4" s="21">
        <v>0.5</v>
      </c>
      <c r="V4" s="21">
        <v>0.2</v>
      </c>
      <c r="W4" s="21">
        <v>0.2</v>
      </c>
      <c r="X4" s="21">
        <v>1.95</v>
      </c>
      <c r="Y4" s="21">
        <v>0.2</v>
      </c>
      <c r="Z4" s="23">
        <v>9</v>
      </c>
    </row>
    <row r="5" spans="1:26" ht="12.75">
      <c r="A5" s="48" t="s">
        <v>71</v>
      </c>
      <c r="B5" s="21">
        <v>0.3</v>
      </c>
      <c r="C5" s="21">
        <f aca="true" t="shared" si="0" ref="C5:C17">SUM(E5:Z5)</f>
        <v>0</v>
      </c>
      <c r="D5" s="36">
        <f aca="true" t="shared" si="1" ref="D5:D17">C5-B5</f>
        <v>-0.3</v>
      </c>
      <c r="E5" s="21"/>
      <c r="F5" s="21"/>
      <c r="G5" s="21"/>
      <c r="H5" s="21"/>
      <c r="I5" s="21"/>
      <c r="J5" s="21"/>
      <c r="K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3"/>
    </row>
    <row r="6" spans="1:26" ht="12.75">
      <c r="A6" s="48" t="s">
        <v>72</v>
      </c>
      <c r="B6" s="21">
        <v>0.3</v>
      </c>
      <c r="C6" s="21">
        <f t="shared" si="0"/>
        <v>0</v>
      </c>
      <c r="D6" s="36">
        <f t="shared" si="1"/>
        <v>-0.3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V6" s="21"/>
      <c r="W6" s="21"/>
      <c r="X6" s="21"/>
      <c r="Y6" s="21"/>
      <c r="Z6" s="23"/>
    </row>
    <row r="7" spans="1:26" ht="12.75">
      <c r="A7" s="48" t="s">
        <v>73</v>
      </c>
      <c r="B7" s="21">
        <v>0.3</v>
      </c>
      <c r="C7" s="21">
        <f t="shared" si="0"/>
        <v>0</v>
      </c>
      <c r="D7" s="36">
        <f t="shared" si="1"/>
        <v>-0.3</v>
      </c>
      <c r="E7" s="21"/>
      <c r="F7" s="21"/>
      <c r="G7" s="21"/>
      <c r="H7" s="21"/>
      <c r="I7" s="21"/>
      <c r="J7" s="21"/>
      <c r="K7" s="21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40"/>
    </row>
    <row r="8" spans="1:26" ht="12.75">
      <c r="A8" s="48" t="s">
        <v>74</v>
      </c>
      <c r="B8" s="21">
        <v>0.5</v>
      </c>
      <c r="C8" s="21">
        <f t="shared" si="0"/>
        <v>0</v>
      </c>
      <c r="D8" s="36">
        <f t="shared" si="1"/>
        <v>-0.5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R8" s="21"/>
      <c r="S8" s="21"/>
      <c r="T8" s="21"/>
      <c r="U8" s="21"/>
      <c r="V8" s="21"/>
      <c r="W8" s="21"/>
      <c r="X8" s="21"/>
      <c r="Y8" s="21"/>
      <c r="Z8" s="23"/>
    </row>
    <row r="9" spans="1:26" ht="12.75">
      <c r="A9" s="48" t="s">
        <v>75</v>
      </c>
      <c r="B9" s="21">
        <v>0.4</v>
      </c>
      <c r="C9" s="21">
        <f t="shared" si="0"/>
        <v>0</v>
      </c>
      <c r="D9" s="36">
        <f t="shared" si="1"/>
        <v>-0.4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V9" s="21"/>
      <c r="W9" s="21"/>
      <c r="X9" s="21"/>
      <c r="Y9" s="21"/>
      <c r="Z9" s="23"/>
    </row>
    <row r="10" spans="1:26" ht="12.75">
      <c r="A10" s="48" t="s">
        <v>76</v>
      </c>
      <c r="B10" s="21">
        <v>0.4</v>
      </c>
      <c r="C10" s="21">
        <f t="shared" si="0"/>
        <v>0</v>
      </c>
      <c r="D10" s="36">
        <f t="shared" si="1"/>
        <v>-0.4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3"/>
    </row>
    <row r="11" spans="1:26" ht="12.75">
      <c r="A11" s="48" t="s">
        <v>77</v>
      </c>
      <c r="B11" s="21">
        <v>0.3</v>
      </c>
      <c r="C11" s="21">
        <f t="shared" si="0"/>
        <v>0</v>
      </c>
      <c r="D11" s="36">
        <f t="shared" si="1"/>
        <v>-0.3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3"/>
    </row>
    <row r="12" spans="1:26" ht="12.75">
      <c r="A12" s="48" t="s">
        <v>78</v>
      </c>
      <c r="B12" s="21">
        <v>0.3</v>
      </c>
      <c r="C12" s="21">
        <f t="shared" si="0"/>
        <v>0</v>
      </c>
      <c r="D12" s="36">
        <f t="shared" si="1"/>
        <v>-0.3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3"/>
    </row>
    <row r="13" spans="1:26" ht="12.75">
      <c r="A13" s="48" t="s">
        <v>79</v>
      </c>
      <c r="B13" s="21">
        <v>0.3</v>
      </c>
      <c r="C13" s="21">
        <f t="shared" si="0"/>
        <v>0</v>
      </c>
      <c r="D13" s="36">
        <f t="shared" si="1"/>
        <v>-0.3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3"/>
    </row>
    <row r="14" spans="1:26" ht="12.75">
      <c r="A14" s="48" t="s">
        <v>80</v>
      </c>
      <c r="B14" s="21">
        <v>0.4</v>
      </c>
      <c r="C14" s="21">
        <f>SUM(E14:Z14)</f>
        <v>0</v>
      </c>
      <c r="D14" s="36">
        <f>C14-B14</f>
        <v>-0.4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3"/>
    </row>
    <row r="15" spans="1:26" ht="12.75">
      <c r="A15" s="48" t="s">
        <v>81</v>
      </c>
      <c r="B15" s="21">
        <v>0.3</v>
      </c>
      <c r="C15" s="21">
        <f>SUM(E15:Z15)</f>
        <v>0</v>
      </c>
      <c r="D15" s="36">
        <f>C15-B15</f>
        <v>-0.3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3"/>
    </row>
    <row r="16" spans="1:26" ht="12.75">
      <c r="A16" s="48" t="s">
        <v>82</v>
      </c>
      <c r="B16" s="21">
        <v>0.2</v>
      </c>
      <c r="C16" s="21">
        <f>SUM(E16:Z16)</f>
        <v>0</v>
      </c>
      <c r="D16" s="36">
        <f>C16-B16</f>
        <v>-0.2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3"/>
    </row>
    <row r="17" spans="1:26" s="51" customFormat="1" ht="12">
      <c r="A17" s="49"/>
      <c r="B17" s="50">
        <f>SUM(B4:B16)</f>
        <v>16.000000000000007</v>
      </c>
      <c r="C17" s="50">
        <f t="shared" si="0"/>
        <v>19.799999999999997</v>
      </c>
      <c r="D17" s="50">
        <f t="shared" si="1"/>
        <v>3.79999999999999</v>
      </c>
      <c r="E17" s="50">
        <f aca="true" t="shared" si="2" ref="E17:Z17">SUM(E4:E16)</f>
        <v>1.75</v>
      </c>
      <c r="F17" s="50">
        <f t="shared" si="2"/>
        <v>0.2</v>
      </c>
      <c r="G17" s="50">
        <f t="shared" si="2"/>
        <v>0</v>
      </c>
      <c r="H17" s="50">
        <f t="shared" si="2"/>
        <v>0</v>
      </c>
      <c r="I17" s="50">
        <f t="shared" si="2"/>
        <v>0</v>
      </c>
      <c r="J17" s="50">
        <f t="shared" si="2"/>
        <v>0</v>
      </c>
      <c r="K17" s="50">
        <f t="shared" si="2"/>
        <v>0</v>
      </c>
      <c r="L17" s="50">
        <f t="shared" si="2"/>
        <v>0</v>
      </c>
      <c r="M17" s="50">
        <f t="shared" si="2"/>
        <v>0</v>
      </c>
      <c r="N17" s="50">
        <f t="shared" si="2"/>
        <v>0.75</v>
      </c>
      <c r="O17" s="50">
        <f t="shared" si="2"/>
        <v>0</v>
      </c>
      <c r="P17" s="50">
        <f t="shared" si="2"/>
        <v>1.75</v>
      </c>
      <c r="Q17" s="50">
        <f t="shared" si="2"/>
        <v>1.95</v>
      </c>
      <c r="R17" s="50">
        <f t="shared" si="2"/>
        <v>0.2</v>
      </c>
      <c r="S17" s="50">
        <f t="shared" si="2"/>
        <v>0.95</v>
      </c>
      <c r="T17" s="50">
        <f t="shared" si="2"/>
        <v>0.2</v>
      </c>
      <c r="U17" s="50">
        <f t="shared" si="2"/>
        <v>0.5</v>
      </c>
      <c r="V17" s="50">
        <f t="shared" si="2"/>
        <v>0.2</v>
      </c>
      <c r="W17" s="50">
        <f t="shared" si="2"/>
        <v>0.2</v>
      </c>
      <c r="X17" s="50">
        <f t="shared" si="2"/>
        <v>1.95</v>
      </c>
      <c r="Y17" s="50">
        <f t="shared" si="2"/>
        <v>0.2</v>
      </c>
      <c r="Z17" s="50">
        <f t="shared" si="2"/>
        <v>9</v>
      </c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Mielgo</dc:creator>
  <cp:keywords/>
  <dc:description/>
  <cp:lastModifiedBy>Roberto</cp:lastModifiedBy>
  <cp:lastPrinted>2002-09-05T22:03:54Z</cp:lastPrinted>
  <dcterms:created xsi:type="dcterms:W3CDTF">2001-07-08T15:57:15Z</dcterms:created>
  <dcterms:modified xsi:type="dcterms:W3CDTF">2003-06-09T20:38:21Z</dcterms:modified>
  <cp:category/>
  <cp:version/>
  <cp:contentType/>
  <cp:contentStatus/>
</cp:coreProperties>
</file>